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Foglio1!$AO$1:$AO$1391</definedName>
    <definedName function="false" hidden="false" localSheetId="0" name="_xlnm._FilterDatabase" vbProcedure="false">Foglio1!$AR$1:$AR$1391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<sst xmlns="http://schemas.openxmlformats.org/spreadsheetml/2006/main" count="4383" uniqueCount="124">
  <si>
    <t xml:space="preserve">FACTORIAL ANALYSYS</t>
  </si>
  <si>
    <t xml:space="preserve">A</t>
  </si>
  <si>
    <t xml:space="preserve">Number of Couples</t>
  </si>
  <si>
    <t xml:space="preserve">I</t>
  </si>
  <si>
    <t xml:space="preserve">B</t>
  </si>
  <si>
    <t xml:space="preserve">C</t>
  </si>
  <si>
    <t xml:space="preserve">D</t>
  </si>
  <si>
    <t xml:space="preserve">AB</t>
  </si>
  <si>
    <t xml:space="preserve">AC</t>
  </si>
  <si>
    <t xml:space="preserve">AD</t>
  </si>
  <si>
    <t xml:space="preserve">BC</t>
  </si>
  <si>
    <t xml:space="preserve">BD</t>
  </si>
  <si>
    <t xml:space="preserve">CD</t>
  </si>
  <si>
    <t xml:space="preserve">ABC</t>
  </si>
  <si>
    <t xml:space="preserve">ABD</t>
  </si>
  <si>
    <t xml:space="preserve">ACD</t>
  </si>
  <si>
    <t xml:space="preserve">BCD</t>
  </si>
  <si>
    <t xml:space="preserve">ABCD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</si>
  <si>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</si>
  <si>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</si>
  <si>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</si>
  <si>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</si>
  <si>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</si>
  <si>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AVG of y</t>
  </si>
  <si>
    <t xml:space="preserve">Err1</t>
  </si>
  <si>
    <t xml:space="preserve">Err2</t>
  </si>
  <si>
    <t xml:space="preserve">Err3</t>
  </si>
  <si>
    <t xml:space="preserve">Err4</t>
  </si>
  <si>
    <t xml:space="preserve">Err5</t>
  </si>
  <si>
    <t xml:space="preserve">Number of Channels</t>
  </si>
  <si>
    <t xml:space="preserve">mean of the mean packets in queue</t>
  </si>
  <si>
    <t xml:space="preserve">Measurement</t>
  </si>
  <si>
    <t xml:space="preserve">Replication</t>
  </si>
  <si>
    <t xml:space="preserve">Module</t>
  </si>
  <si>
    <t xml:space="preserve">Value</t>
  </si>
  <si>
    <t xml:space="preserve">Mean</t>
  </si>
  <si>
    <t xml:space="preserve">Mean compacted</t>
  </si>
  <si>
    <t xml:space="preserve">Mean inter-arrival time</t>
  </si>
  <si>
    <t xml:space="preserve">$0=5, $1=6, $2=0.1, $3=100ms</t>
  </si>
  <si>
    <t xml:space="preserve">#0</t>
  </si>
  <si>
    <t xml:space="preserve">$0=5, $1=6, $2=0.1, $3=125ms</t>
  </si>
  <si>
    <t xml:space="preserve">slottedNetwork.transmitters[0]</t>
  </si>
  <si>
    <t xml:space="preserve">Send Probability</t>
  </si>
  <si>
    <t xml:space="preserve">#1</t>
  </si>
  <si>
    <t xml:space="preserve">slottedNetwork.transmitters[1]</t>
  </si>
  <si>
    <t xml:space="preserve">#2</t>
  </si>
  <si>
    <t xml:space="preserve">slottedNetwork.transmitters[2]</t>
  </si>
  <si>
    <t xml:space="preserve">#3</t>
  </si>
  <si>
    <t xml:space="preserve">slottedNetwork.transmitters[3]</t>
  </si>
  <si>
    <t xml:space="preserve">#4</t>
  </si>
  <si>
    <t xml:space="preserve">slottedNetwork.transmitters[4]</t>
  </si>
  <si>
    <t xml:space="preserve">$0=5, $1=6, $2=0.1, $3=500ms</t>
  </si>
  <si>
    <t xml:space="preserve">$0=5, $1=6, $2=0.5, $3=100ms</t>
  </si>
  <si>
    <t xml:space="preserve">Sum of Errors</t>
  </si>
  <si>
    <t xml:space="preserve">Mean Error</t>
  </si>
  <si>
    <t xml:space="preserve">$0=5, $1=6, $2=0.5, $3=500ms</t>
  </si>
  <si>
    <t xml:space="preserve"> </t>
  </si>
  <si>
    <t xml:space="preserve">err_i_j ^ 2</t>
  </si>
  <si>
    <t xml:space="preserve">$0=5, $1=100, $2=0.1, $3=100ms</t>
  </si>
  <si>
    <t xml:space="preserve">$0=5, $1=100, $2=0.1, $3=500ms</t>
  </si>
  <si>
    <t xml:space="preserve">$0=5, $1=100, $2=0.5, $3=100ms</t>
  </si>
  <si>
    <t xml:space="preserve">SST</t>
  </si>
  <si>
    <t xml:space="preserve">Total Sum</t>
  </si>
  <si>
    <t xml:space="preserve">SSE</t>
  </si>
  <si>
    <t xml:space="preserve">qi</t>
  </si>
  <si>
    <t xml:space="preserve">fraction of variation</t>
  </si>
  <si>
    <t xml:space="preserve">SSx</t>
  </si>
  <si>
    <t xml:space="preserve">error variance</t>
  </si>
  <si>
    <t xml:space="preserve">$0=5, $1=100, $2=0.5, $3=500ms</t>
  </si>
  <si>
    <t xml:space="preserve">qi confidence (95)</t>
  </si>
  <si>
    <t xml:space="preserve">Student's T quantile for CI</t>
  </si>
  <si>
    <t xml:space="preserve">t0,025;16</t>
  </si>
  <si>
    <t xml:space="preserve">Verifica Ipotesi Errori Normal</t>
  </si>
  <si>
    <t xml:space="preserve">$0=30, $1=6, $2=0.1, $3=100ms</t>
  </si>
  <si>
    <t xml:space="preserve">i</t>
  </si>
  <si>
    <t xml:space="preserve">quantile</t>
  </si>
  <si>
    <t xml:space="preserve">Normal</t>
  </si>
  <si>
    <t xml:space="preserve">Sorted Error</t>
  </si>
  <si>
    <t xml:space="preserve">Error</t>
  </si>
  <si>
    <t xml:space="preserve">$0=5, $1=6, $2=0.5, $3=125ms</t>
  </si>
  <si>
    <t xml:space="preserve">$0=30, $1=6, $2=0.1, $3=500ms</t>
  </si>
  <si>
    <t xml:space="preserve">$0=30, $1=6, $2=0.5, $3=100ms</t>
  </si>
  <si>
    <t xml:space="preserve">$0=30, $1=6, $2=0.5, $3=500ms</t>
  </si>
  <si>
    <t xml:space="preserve">ATTENZIONE</t>
  </si>
  <si>
    <t xml:space="preserve">$0=30, $1=100, $2=0.1, $3=100ms</t>
  </si>
  <si>
    <t xml:space="preserve">Ad ogni esecuzione la colonna “Error” va copiata nella colonna “Sorted Error”</t>
  </si>
  <si>
    <t xml:space="preserve"> e quindi i valori devono essere ordinati con l’apposita funzione</t>
  </si>
  <si>
    <t xml:space="preserve">$0=30, $1=100, $2=0.1, $3=500ms</t>
  </si>
  <si>
    <t xml:space="preserve">$0=30, $1=100, $2=0.5, $3=100ms</t>
  </si>
  <si>
    <t xml:space="preserve">$0=30, $1=100, $2=0.5, $3=500ms</t>
  </si>
  <si>
    <t xml:space="preserve">$0=5, $1=100, $2=0.1, $3=125ms</t>
  </si>
  <si>
    <t xml:space="preserve">Verifica Ipotesi Homoskedasticity</t>
  </si>
  <si>
    <t xml:space="preserve">expected</t>
  </si>
  <si>
    <t xml:space="preserve">err</t>
  </si>
  <si>
    <t xml:space="preserve">$0=5, $1=100, $2=0.5, $3=125ms</t>
  </si>
  <si>
    <t xml:space="preserve">$0=30, $1=6, $2=0.1, $3=125ms</t>
  </si>
  <si>
    <t xml:space="preserve">slottedNetwork.transmitters[12]</t>
  </si>
  <si>
    <t xml:space="preserve">slottedNetwork.transmitters[13]</t>
  </si>
  <si>
    <t xml:space="preserve">slottedNetwork.transmitters[22]</t>
  </si>
  <si>
    <t xml:space="preserve">slottedNetwork.transmitters[23]</t>
  </si>
  <si>
    <t xml:space="preserve">slottedNetwork.transmitters[24]</t>
  </si>
  <si>
    <t xml:space="preserve">slottedNetwork.transmitters[25]</t>
  </si>
  <si>
    <t xml:space="preserve">slottedNetwork.transmitters[26]</t>
  </si>
  <si>
    <t xml:space="preserve">slottedNetwork.transmitters[27]</t>
  </si>
  <si>
    <t xml:space="preserve">slottedNetwork.transmitters[17]</t>
  </si>
  <si>
    <t xml:space="preserve">slottedNetwork.transmitters[19]</t>
  </si>
  <si>
    <t xml:space="preserve">slottedNetwork.transmitters[21]</t>
  </si>
  <si>
    <t xml:space="preserve">slottedNetwork.transmitters[28]</t>
  </si>
  <si>
    <t xml:space="preserve">slottedNetwork.transmitters[6]</t>
  </si>
  <si>
    <t xml:space="preserve">slottedNetwork.transmitters[8]</t>
  </si>
  <si>
    <t xml:space="preserve">slottedNetwork.transmitters[5]</t>
  </si>
  <si>
    <t xml:space="preserve">slottedNetwork.transmitters[9]</t>
  </si>
  <si>
    <t xml:space="preserve">slottedNetwork.transmitters[7]</t>
  </si>
  <si>
    <t xml:space="preserve">slottedNetwork.transmitters[10]</t>
  </si>
  <si>
    <t xml:space="preserve">slottedNetwork.transmitters[11]</t>
  </si>
  <si>
    <t xml:space="preserve">slottedNetwork.transmitters[14]</t>
  </si>
  <si>
    <t xml:space="preserve">slottedNetwork.transmitters[15]</t>
  </si>
  <si>
    <t xml:space="preserve">slottedNetwork.transmitters[16]</t>
  </si>
  <si>
    <t xml:space="preserve">slottedNetwork.transmitters[18]</t>
  </si>
  <si>
    <t xml:space="preserve">slottedNetwork.transmitters[20]</t>
  </si>
  <si>
    <t xml:space="preserve">slottedNetwork.transmitters[29]</t>
  </si>
  <si>
    <t xml:space="preserve">$0=30, $1=6, $2=0.5, $3=125ms</t>
  </si>
  <si>
    <t xml:space="preserve">$0=30, $1=100, $2=0.1, $3=125ms</t>
  </si>
  <si>
    <t xml:space="preserve">$0=30, $1=100, $2=0.5, $3=125ms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</si>
</sst>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u val="single"/>
      <sz val="14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-0.00683921300289847</c:v>
                </c:pt>
                <c:pt idx="1">
                  <c:v>-0.00569774391104028</c:v>
                </c:pt>
                <c:pt idx="2">
                  <c:v>-0.00462516163429938</c:v>
                </c:pt>
                <c:pt idx="3">
                  <c:v>-0.00460372379560414</c:v>
                </c:pt>
                <c:pt idx="4">
                  <c:v>-0.00323109922893772</c:v>
                </c:pt>
                <c:pt idx="5">
                  <c:v>-0.00264735328412824</c:v>
                </c:pt>
                <c:pt idx="6">
                  <c:v>-0.00239817755540367</c:v>
                </c:pt>
                <c:pt idx="7">
                  <c:v>-0.00238388390976429</c:v>
                </c:pt>
                <c:pt idx="8">
                  <c:v>-0.00223538544109003</c:v>
                </c:pt>
                <c:pt idx="9">
                  <c:v>-0.00194062528200623</c:v>
                </c:pt>
                <c:pt idx="10">
                  <c:v>-0.00186985920520688</c:v>
                </c:pt>
                <c:pt idx="11">
                  <c:v>-0.00173791259459785</c:v>
                </c:pt>
                <c:pt idx="12">
                  <c:v>-0.00158303569339274</c:v>
                </c:pt>
                <c:pt idx="13">
                  <c:v>-0.00141220551373578</c:v>
                </c:pt>
                <c:pt idx="14">
                  <c:v>-0.00130838083854379</c:v>
                </c:pt>
                <c:pt idx="15">
                  <c:v>-0.00128198911257937</c:v>
                </c:pt>
                <c:pt idx="16">
                  <c:v>-0.0012736887067526</c:v>
                </c:pt>
                <c:pt idx="17">
                  <c:v>-0.00110252362466734</c:v>
                </c:pt>
                <c:pt idx="18">
                  <c:v>-0.00105340259626482</c:v>
                </c:pt>
                <c:pt idx="19">
                  <c:v>-0.00104708024194511</c:v>
                </c:pt>
                <c:pt idx="20">
                  <c:v>-0.00100889228887269</c:v>
                </c:pt>
                <c:pt idx="21">
                  <c:v>-0.000908246142908409</c:v>
                </c:pt>
                <c:pt idx="22">
                  <c:v>-0.000718728350239672</c:v>
                </c:pt>
                <c:pt idx="23">
                  <c:v>-0.000609563449519429</c:v>
                </c:pt>
                <c:pt idx="24">
                  <c:v>-0.000486636056587497</c:v>
                </c:pt>
                <c:pt idx="25">
                  <c:v>-0.000466350297834955</c:v>
                </c:pt>
                <c:pt idx="26">
                  <c:v>-0.000458850791624887</c:v>
                </c:pt>
                <c:pt idx="27">
                  <c:v>-0.000432543274796027</c:v>
                </c:pt>
                <c:pt idx="28">
                  <c:v>-0.000413991565417327</c:v>
                </c:pt>
                <c:pt idx="29">
                  <c:v>-0.000332047491856224</c:v>
                </c:pt>
                <c:pt idx="30">
                  <c:v>-0.000312073064483998</c:v>
                </c:pt>
                <c:pt idx="31">
                  <c:v>-0.000215385298495185</c:v>
                </c:pt>
                <c:pt idx="32">
                  <c:v>-0.000182575713169375</c:v>
                </c:pt>
                <c:pt idx="33">
                  <c:v>-0.000131113745184153</c:v>
                </c:pt>
                <c:pt idx="34">
                  <c:v>-0.000129320106074887</c:v>
                </c:pt>
                <c:pt idx="35">
                  <c:v>-0.000115709046956902</c:v>
                </c:pt>
                <c:pt idx="36">
                  <c:v>-0.000109962084301335</c:v>
                </c:pt>
                <c:pt idx="37">
                  <c:v>-8.79830121434111E-005</c:v>
                </c:pt>
                <c:pt idx="38">
                  <c:v>-3.87175478603341E-005</c:v>
                </c:pt>
                <c:pt idx="39">
                  <c:v>7.35673480223298E-006</c:v>
                </c:pt>
                <c:pt idx="40">
                  <c:v>1.79643419566666E-005</c:v>
                </c:pt>
                <c:pt idx="41">
                  <c:v>5.77049246159866E-005</c:v>
                </c:pt>
                <c:pt idx="42">
                  <c:v>9.21295779530151E-005</c:v>
                </c:pt>
                <c:pt idx="43">
                  <c:v>0.000120815643162686</c:v>
                </c:pt>
                <c:pt idx="44">
                  <c:v>0.000273375244956409</c:v>
                </c:pt>
                <c:pt idx="45">
                  <c:v>0.000282608370120618</c:v>
                </c:pt>
                <c:pt idx="46">
                  <c:v>0.000308809769475893</c:v>
                </c:pt>
                <c:pt idx="47">
                  <c:v>0.000357325863100888</c:v>
                </c:pt>
                <c:pt idx="48">
                  <c:v>0.000364298357659776</c:v>
                </c:pt>
                <c:pt idx="49">
                  <c:v>0.00044245782860397</c:v>
                </c:pt>
                <c:pt idx="50">
                  <c:v>0.000445661441555445</c:v>
                </c:pt>
                <c:pt idx="51">
                  <c:v>0.000486998352712154</c:v>
                </c:pt>
                <c:pt idx="52">
                  <c:v>0.000504456766715622</c:v>
                </c:pt>
                <c:pt idx="53">
                  <c:v>0.000570675227405504</c:v>
                </c:pt>
                <c:pt idx="54">
                  <c:v>0.000799079572855077</c:v>
                </c:pt>
                <c:pt idx="55">
                  <c:v>0.000821577473995971</c:v>
                </c:pt>
                <c:pt idx="56">
                  <c:v>0.000825325335504723</c:v>
                </c:pt>
                <c:pt idx="57">
                  <c:v>0.000882393822407401</c:v>
                </c:pt>
                <c:pt idx="58">
                  <c:v>0.000978952419801948</c:v>
                </c:pt>
                <c:pt idx="59">
                  <c:v>0.00110080029800363</c:v>
                </c:pt>
                <c:pt idx="60">
                  <c:v>0.00114702851919635</c:v>
                </c:pt>
                <c:pt idx="61">
                  <c:v>0.00122213891522183</c:v>
                </c:pt>
                <c:pt idx="62">
                  <c:v>0.00126698660438151</c:v>
                </c:pt>
                <c:pt idx="63">
                  <c:v>0.00133453583155085</c:v>
                </c:pt>
                <c:pt idx="64">
                  <c:v>0.00135242883406994</c:v>
                </c:pt>
                <c:pt idx="65">
                  <c:v>0.00144338737405081</c:v>
                </c:pt>
                <c:pt idx="66">
                  <c:v>0.0016707064179271</c:v>
                </c:pt>
                <c:pt idx="67">
                  <c:v>0.00178473863200604</c:v>
                </c:pt>
                <c:pt idx="68">
                  <c:v>0.00183053905499131</c:v>
                </c:pt>
                <c:pt idx="69">
                  <c:v>0.00207697981150684</c:v>
                </c:pt>
                <c:pt idx="70">
                  <c:v>0.0022659965787275</c:v>
                </c:pt>
                <c:pt idx="71">
                  <c:v>0.00231329101461597</c:v>
                </c:pt>
                <c:pt idx="72">
                  <c:v>0.00231433185051541</c:v>
                </c:pt>
                <c:pt idx="73">
                  <c:v>0.00246637797843091</c:v>
                </c:pt>
                <c:pt idx="74">
                  <c:v>0.00259641421242718</c:v>
                </c:pt>
                <c:pt idx="75">
                  <c:v>0.00260639319516776</c:v>
                </c:pt>
                <c:pt idx="76">
                  <c:v>0.0027608584907739</c:v>
                </c:pt>
                <c:pt idx="77">
                  <c:v>0.00278482538664848</c:v>
                </c:pt>
                <c:pt idx="78">
                  <c:v>0.0031609800400286</c:v>
                </c:pt>
                <c:pt idx="79">
                  <c:v>0.00929142839157759</c:v>
                </c:pt>
              </c:numCache>
            </c:numRef>
          </c:yVal>
          <c:smooth val="0"/>
        </c:ser>
        <c:axId val="79491550"/>
        <c:axId val="44723019"/>
      </c:scatterChart>
      <c:valAx>
        <c:axId val="7949155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723019"/>
        <c:crosses val="autoZero"/>
        <c:crossBetween val="midCat"/>
      </c:valAx>
      <c:valAx>
        <c:axId val="447230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49155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Residuals vs Predicted Response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Foglio1!$F$146:$F$225</c:f>
              <c:numCache>
                <c:formatCode>General</c:formatCode>
                <c:ptCount val="80"/>
                <c:pt idx="0">
                  <c:v>-0.14628120796742</c:v>
                </c:pt>
                <c:pt idx="1">
                  <c:v>-0.140722050371988</c:v>
                </c:pt>
                <c:pt idx="2">
                  <c:v>-0.141122171921242</c:v>
                </c:pt>
                <c:pt idx="3">
                  <c:v>-0.145466066105409</c:v>
                </c:pt>
                <c:pt idx="4">
                  <c:v>-0.145823655694023</c:v>
                </c:pt>
                <c:pt idx="5">
                  <c:v>-0.931373698072451</c:v>
                </c:pt>
                <c:pt idx="6">
                  <c:v>-0.932999661159671</c:v>
                </c:pt>
                <c:pt idx="7">
                  <c:v>-0.930210692251334</c:v>
                </c:pt>
                <c:pt idx="8">
                  <c:v>-0.930986546391511</c:v>
                </c:pt>
                <c:pt idx="9">
                  <c:v>-0.938514829357542</c:v>
                </c:pt>
                <c:pt idx="10">
                  <c:v>-0.945383140290882</c:v>
                </c:pt>
                <c:pt idx="11">
                  <c:v>-0.946391502984967</c:v>
                </c:pt>
                <c:pt idx="12">
                  <c:v>-0.944243622445018</c:v>
                </c:pt>
                <c:pt idx="13">
                  <c:v>-0.94407743613864</c:v>
                </c:pt>
                <c:pt idx="14">
                  <c:v>-0.946626411855601</c:v>
                </c:pt>
                <c:pt idx="15">
                  <c:v>-1.58771845854592</c:v>
                </c:pt>
                <c:pt idx="16">
                  <c:v>-1.58994948975001</c:v>
                </c:pt>
                <c:pt idx="17">
                  <c:v>-1.58662730644653</c:v>
                </c:pt>
                <c:pt idx="18">
                  <c:v>-1.58881978181798</c:v>
                </c:pt>
                <c:pt idx="19">
                  <c:v>-1.59158795074527</c:v>
                </c:pt>
                <c:pt idx="20">
                  <c:v>-0.170457934202191</c:v>
                </c:pt>
                <c:pt idx="21">
                  <c:v>-0.16732755179442</c:v>
                </c:pt>
                <c:pt idx="22">
                  <c:v>-0.167090199755411</c:v>
                </c:pt>
                <c:pt idx="23">
                  <c:v>-0.171639917047017</c:v>
                </c:pt>
                <c:pt idx="24">
                  <c:v>-0.170507055230594</c:v>
                </c:pt>
                <c:pt idx="25">
                  <c:v>-0.935418360613471</c:v>
                </c:pt>
                <c:pt idx="26">
                  <c:v>-0.936884010190206</c:v>
                </c:pt>
                <c:pt idx="27">
                  <c:v>-0.934156482232595</c:v>
                </c:pt>
                <c:pt idx="28">
                  <c:v>-0.935927571109517</c:v>
                </c:pt>
                <c:pt idx="29">
                  <c:v>-0.941378058079322</c:v>
                </c:pt>
                <c:pt idx="30">
                  <c:v>-0.9755007480072</c:v>
                </c:pt>
                <c:pt idx="31">
                  <c:v>-0.975181318207914</c:v>
                </c:pt>
                <c:pt idx="32">
                  <c:v>-0.974209722522915</c:v>
                </c:pt>
                <c:pt idx="33">
                  <c:v>-0.975404060241212</c:v>
                </c:pt>
                <c:pt idx="34">
                  <c:v>-0.975647525734341</c:v>
                </c:pt>
                <c:pt idx="35">
                  <c:v>-1.59427125907383</c:v>
                </c:pt>
                <c:pt idx="36">
                  <c:v>-1.59587238124648</c:v>
                </c:pt>
                <c:pt idx="37">
                  <c:v>-1.59236882750959</c:v>
                </c:pt>
                <c:pt idx="38">
                  <c:v>-1.59487104452612</c:v>
                </c:pt>
                <c:pt idx="39">
                  <c:v>-1.59838475212517</c:v>
                </c:pt>
                <c:pt idx="40">
                  <c:v>0.128058572239234</c:v>
                </c:pt>
                <c:pt idx="41">
                  <c:v>0.12453592101263</c:v>
                </c:pt>
                <c:pt idx="42">
                  <c:v>0.123889949697464</c:v>
                </c:pt>
                <c:pt idx="43">
                  <c:v>0.128740211585659</c:v>
                </c:pt>
                <c:pt idx="44">
                  <c:v>0.126144513501153</c:v>
                </c:pt>
                <c:pt idx="45">
                  <c:v>-0.905350212255915</c:v>
                </c:pt>
                <c:pt idx="46">
                  <c:v>-0.902371124999444</c:v>
                </c:pt>
                <c:pt idx="47">
                  <c:v>-0.904373878909228</c:v>
                </c:pt>
                <c:pt idx="48">
                  <c:v>-0.904129814429515</c:v>
                </c:pt>
                <c:pt idx="49">
                  <c:v>-0.903984126492755</c:v>
                </c:pt>
                <c:pt idx="50">
                  <c:v>-0.657432788931992</c:v>
                </c:pt>
                <c:pt idx="51">
                  <c:v>-0.652029985563533</c:v>
                </c:pt>
                <c:pt idx="52">
                  <c:v>-0.64353763674481</c:v>
                </c:pt>
                <c:pt idx="53">
                  <c:v>-0.651476636302318</c:v>
                </c:pt>
                <c:pt idx="54">
                  <c:v>-0.659668278139286</c:v>
                </c:pt>
                <c:pt idx="55">
                  <c:v>-1.54537300959583</c:v>
                </c:pt>
                <c:pt idx="56">
                  <c:v>-1.54314582452752</c:v>
                </c:pt>
                <c:pt idx="57">
                  <c:v>-1.54235612187143</c:v>
                </c:pt>
                <c:pt idx="58">
                  <c:v>-1.54341102081267</c:v>
                </c:pt>
                <c:pt idx="59">
                  <c:v>-1.54322977514567</c:v>
                </c:pt>
                <c:pt idx="60">
                  <c:v>-0.160248387950093</c:v>
                </c:pt>
                <c:pt idx="61">
                  <c:v>-0.161079036605587</c:v>
                </c:pt>
                <c:pt idx="62">
                  <c:v>-0.159791108833756</c:v>
                </c:pt>
                <c:pt idx="63">
                  <c:v>-0.160722648392054</c:v>
                </c:pt>
                <c:pt idx="64">
                  <c:v>-0.161222249757272</c:v>
                </c:pt>
                <c:pt idx="65">
                  <c:v>-0.935576084893146</c:v>
                </c:pt>
                <c:pt idx="66">
                  <c:v>-0.93240184217151</c:v>
                </c:pt>
                <c:pt idx="67">
                  <c:v>-0.936080044263974</c:v>
                </c:pt>
                <c:pt idx="68">
                  <c:v>-0.935100382025034</c:v>
                </c:pt>
                <c:pt idx="69">
                  <c:v>-0.934180840397526</c:v>
                </c:pt>
                <c:pt idx="70">
                  <c:v>-0.965347348259049</c:v>
                </c:pt>
                <c:pt idx="71">
                  <c:v>-0.965419992750219</c:v>
                </c:pt>
                <c:pt idx="72">
                  <c:v>-0.965049065740589</c:v>
                </c:pt>
                <c:pt idx="73">
                  <c:v>-0.964362681466226</c:v>
                </c:pt>
                <c:pt idx="74">
                  <c:v>-0.964487695252076</c:v>
                </c:pt>
                <c:pt idx="75">
                  <c:v>-1.59473476737443</c:v>
                </c:pt>
                <c:pt idx="76">
                  <c:v>-1.59301862083907</c:v>
                </c:pt>
                <c:pt idx="77">
                  <c:v>-1.5931522688982</c:v>
                </c:pt>
                <c:pt idx="78">
                  <c:v>-1.59295662190096</c:v>
                </c:pt>
                <c:pt idx="79">
                  <c:v>-1.59344311432572</c:v>
                </c:pt>
              </c:numCache>
            </c:numRef>
          </c:xVal>
          <c:yVal>
            <c:numRef>
              <c:f>Foglio1!$G$146:$G$225</c:f>
              <c:numCache>
                <c:formatCode>General</c:formatCode>
                <c:ptCount val="80"/>
                <c:pt idx="0">
                  <c:v>-0.00239817755540367</c:v>
                </c:pt>
                <c:pt idx="1">
                  <c:v>0.0031609800400286</c:v>
                </c:pt>
                <c:pt idx="2">
                  <c:v>0.0027608584907739</c:v>
                </c:pt>
                <c:pt idx="3">
                  <c:v>-0.00158303569339274</c:v>
                </c:pt>
                <c:pt idx="4">
                  <c:v>-0.00194062528200623</c:v>
                </c:pt>
                <c:pt idx="5">
                  <c:v>0.00144338737405081</c:v>
                </c:pt>
                <c:pt idx="6">
                  <c:v>-0.000182575713169375</c:v>
                </c:pt>
                <c:pt idx="7">
                  <c:v>0.00260639319516776</c:v>
                </c:pt>
                <c:pt idx="8">
                  <c:v>0.00183053905499131</c:v>
                </c:pt>
                <c:pt idx="9">
                  <c:v>-0.00569774391104028</c:v>
                </c:pt>
                <c:pt idx="10">
                  <c:v>-3.87175478603341E-005</c:v>
                </c:pt>
                <c:pt idx="11">
                  <c:v>-0.00104708024194511</c:v>
                </c:pt>
                <c:pt idx="12">
                  <c:v>0.00110080029800363</c:v>
                </c:pt>
                <c:pt idx="13">
                  <c:v>0.00126698660438151</c:v>
                </c:pt>
                <c:pt idx="14">
                  <c:v>-0.00128198911257937</c:v>
                </c:pt>
                <c:pt idx="15">
                  <c:v>0.00122213891522183</c:v>
                </c:pt>
                <c:pt idx="16">
                  <c:v>-0.00100889228887269</c:v>
                </c:pt>
                <c:pt idx="17">
                  <c:v>0.00231329101461597</c:v>
                </c:pt>
                <c:pt idx="18">
                  <c:v>0.000120815643162686</c:v>
                </c:pt>
                <c:pt idx="19">
                  <c:v>-0.00264735328412824</c:v>
                </c:pt>
                <c:pt idx="20">
                  <c:v>-0.00105340259626482</c:v>
                </c:pt>
                <c:pt idx="21">
                  <c:v>0.00207697981150684</c:v>
                </c:pt>
                <c:pt idx="22">
                  <c:v>0.00231433185051541</c:v>
                </c:pt>
                <c:pt idx="23">
                  <c:v>-0.00223538544109003</c:v>
                </c:pt>
                <c:pt idx="24">
                  <c:v>-0.00110252362466734</c:v>
                </c:pt>
                <c:pt idx="25">
                  <c:v>0.00133453583155085</c:v>
                </c:pt>
                <c:pt idx="26">
                  <c:v>-0.000131113745184153</c:v>
                </c:pt>
                <c:pt idx="27">
                  <c:v>0.00259641421242718</c:v>
                </c:pt>
                <c:pt idx="28">
                  <c:v>0.000825325335504723</c:v>
                </c:pt>
                <c:pt idx="29">
                  <c:v>-0.00462516163429938</c:v>
                </c:pt>
                <c:pt idx="30">
                  <c:v>-0.000312073064483998</c:v>
                </c:pt>
                <c:pt idx="31">
                  <c:v>7.35673480223298E-006</c:v>
                </c:pt>
                <c:pt idx="32">
                  <c:v>0.000978952419801948</c:v>
                </c:pt>
                <c:pt idx="33">
                  <c:v>-0.000215385298495185</c:v>
                </c:pt>
                <c:pt idx="34">
                  <c:v>-0.000458850791624887</c:v>
                </c:pt>
                <c:pt idx="35">
                  <c:v>0.000882393822407401</c:v>
                </c:pt>
                <c:pt idx="36">
                  <c:v>-0.000718728350239672</c:v>
                </c:pt>
                <c:pt idx="37">
                  <c:v>0.00278482538664848</c:v>
                </c:pt>
                <c:pt idx="38">
                  <c:v>0.000282608370120618</c:v>
                </c:pt>
                <c:pt idx="39">
                  <c:v>-0.00323109922893772</c:v>
                </c:pt>
                <c:pt idx="40">
                  <c:v>0.00178473863200604</c:v>
                </c:pt>
                <c:pt idx="41">
                  <c:v>-0.00173791259459785</c:v>
                </c:pt>
                <c:pt idx="42">
                  <c:v>-0.00238388390976429</c:v>
                </c:pt>
                <c:pt idx="43">
                  <c:v>0.00246637797843091</c:v>
                </c:pt>
                <c:pt idx="44">
                  <c:v>-0.000129320106074887</c:v>
                </c:pt>
                <c:pt idx="45">
                  <c:v>-0.00130838083854379</c:v>
                </c:pt>
                <c:pt idx="46">
                  <c:v>0.0016707064179271</c:v>
                </c:pt>
                <c:pt idx="47">
                  <c:v>-0.000332047491856224</c:v>
                </c:pt>
                <c:pt idx="48">
                  <c:v>-8.79830121434111E-005</c:v>
                </c:pt>
                <c:pt idx="49">
                  <c:v>5.77049246159866E-005</c:v>
                </c:pt>
                <c:pt idx="50">
                  <c:v>-0.00460372379560414</c:v>
                </c:pt>
                <c:pt idx="51">
                  <c:v>0.000799079572855077</c:v>
                </c:pt>
                <c:pt idx="52">
                  <c:v>0.00929142839157759</c:v>
                </c:pt>
                <c:pt idx="53">
                  <c:v>0.00135242883406994</c:v>
                </c:pt>
                <c:pt idx="54">
                  <c:v>-0.00683921300289847</c:v>
                </c:pt>
                <c:pt idx="55">
                  <c:v>-0.00186985920520688</c:v>
                </c:pt>
                <c:pt idx="56">
                  <c:v>0.000357325863100888</c:v>
                </c:pt>
                <c:pt idx="57">
                  <c:v>0.00114702851919635</c:v>
                </c:pt>
                <c:pt idx="58">
                  <c:v>9.21295779530151E-005</c:v>
                </c:pt>
                <c:pt idx="59">
                  <c:v>0.000273375244956409</c:v>
                </c:pt>
                <c:pt idx="60">
                  <c:v>0.000364298357659776</c:v>
                </c:pt>
                <c:pt idx="61">
                  <c:v>-0.000466350297834955</c:v>
                </c:pt>
                <c:pt idx="62">
                  <c:v>0.000821577473995971</c:v>
                </c:pt>
                <c:pt idx="63">
                  <c:v>-0.000109962084301335</c:v>
                </c:pt>
                <c:pt idx="64">
                  <c:v>-0.000609563449519429</c:v>
                </c:pt>
                <c:pt idx="65">
                  <c:v>-0.000908246142908409</c:v>
                </c:pt>
                <c:pt idx="66">
                  <c:v>0.0022659965787275</c:v>
                </c:pt>
                <c:pt idx="67">
                  <c:v>-0.00141220551373578</c:v>
                </c:pt>
                <c:pt idx="68">
                  <c:v>-0.000432543274796027</c:v>
                </c:pt>
                <c:pt idx="69">
                  <c:v>0.000486998352712154</c:v>
                </c:pt>
                <c:pt idx="70">
                  <c:v>-0.000413991565417327</c:v>
                </c:pt>
                <c:pt idx="71">
                  <c:v>-0.000486636056587497</c:v>
                </c:pt>
                <c:pt idx="72">
                  <c:v>-0.000115709046956902</c:v>
                </c:pt>
                <c:pt idx="73">
                  <c:v>0.000570675227405504</c:v>
                </c:pt>
                <c:pt idx="74">
                  <c:v>0.000445661441555445</c:v>
                </c:pt>
                <c:pt idx="75">
                  <c:v>-0.0012736887067526</c:v>
                </c:pt>
                <c:pt idx="76">
                  <c:v>0.00044245782860397</c:v>
                </c:pt>
                <c:pt idx="77">
                  <c:v>0.000308809769475893</c:v>
                </c:pt>
                <c:pt idx="78">
                  <c:v>0.000504456766715622</c:v>
                </c:pt>
                <c:pt idx="79">
                  <c:v>1.79643419566666E-005</c:v>
                </c:pt>
              </c:numCache>
            </c:numRef>
          </c:yVal>
          <c:smooth val="0"/>
        </c:ser>
        <c:axId val="71159194"/>
        <c:axId val="55434396"/>
      </c:scatterChart>
      <c:valAx>
        <c:axId val="7115919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434396"/>
        <c:crosses val="autoZero"/>
        <c:crossBetween val="midCat"/>
      </c:valAx>
      <c:valAx>
        <c:axId val="554343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15919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QQPlot Normal vs sorted errors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-0.00683921300289847</c:v>
                </c:pt>
                <c:pt idx="1">
                  <c:v>-0.00569774391104028</c:v>
                </c:pt>
                <c:pt idx="2">
                  <c:v>-0.00462516163429938</c:v>
                </c:pt>
                <c:pt idx="3">
                  <c:v>-0.00460372379560414</c:v>
                </c:pt>
                <c:pt idx="4">
                  <c:v>-0.00323109922893772</c:v>
                </c:pt>
                <c:pt idx="5">
                  <c:v>-0.00264735328412824</c:v>
                </c:pt>
                <c:pt idx="6">
                  <c:v>-0.00239817755540367</c:v>
                </c:pt>
                <c:pt idx="7">
                  <c:v>-0.00238388390976429</c:v>
                </c:pt>
                <c:pt idx="8">
                  <c:v>-0.00223538544109003</c:v>
                </c:pt>
                <c:pt idx="9">
                  <c:v>-0.00194062528200623</c:v>
                </c:pt>
                <c:pt idx="10">
                  <c:v>-0.00186985920520688</c:v>
                </c:pt>
                <c:pt idx="11">
                  <c:v>-0.00173791259459785</c:v>
                </c:pt>
                <c:pt idx="12">
                  <c:v>-0.00158303569339274</c:v>
                </c:pt>
                <c:pt idx="13">
                  <c:v>-0.00141220551373578</c:v>
                </c:pt>
                <c:pt idx="14">
                  <c:v>-0.00130838083854379</c:v>
                </c:pt>
                <c:pt idx="15">
                  <c:v>-0.00128198911257937</c:v>
                </c:pt>
                <c:pt idx="16">
                  <c:v>-0.0012736887067526</c:v>
                </c:pt>
                <c:pt idx="17">
                  <c:v>-0.00110252362466734</c:v>
                </c:pt>
                <c:pt idx="18">
                  <c:v>-0.00105340259626482</c:v>
                </c:pt>
                <c:pt idx="19">
                  <c:v>-0.00104708024194511</c:v>
                </c:pt>
                <c:pt idx="20">
                  <c:v>-0.00100889228887269</c:v>
                </c:pt>
                <c:pt idx="21">
                  <c:v>-0.000908246142908409</c:v>
                </c:pt>
                <c:pt idx="22">
                  <c:v>-0.000718728350239672</c:v>
                </c:pt>
                <c:pt idx="23">
                  <c:v>-0.000609563449519429</c:v>
                </c:pt>
                <c:pt idx="24">
                  <c:v>-0.000486636056587497</c:v>
                </c:pt>
                <c:pt idx="25">
                  <c:v>-0.000466350297834955</c:v>
                </c:pt>
                <c:pt idx="26">
                  <c:v>-0.000458850791624887</c:v>
                </c:pt>
                <c:pt idx="27">
                  <c:v>-0.000432543274796027</c:v>
                </c:pt>
                <c:pt idx="28">
                  <c:v>-0.000413991565417327</c:v>
                </c:pt>
                <c:pt idx="29">
                  <c:v>-0.000332047491856224</c:v>
                </c:pt>
                <c:pt idx="30">
                  <c:v>-0.000312073064483998</c:v>
                </c:pt>
                <c:pt idx="31">
                  <c:v>-0.000215385298495185</c:v>
                </c:pt>
                <c:pt idx="32">
                  <c:v>-0.000182575713169375</c:v>
                </c:pt>
                <c:pt idx="33">
                  <c:v>-0.000131113745184153</c:v>
                </c:pt>
                <c:pt idx="34">
                  <c:v>-0.000129320106074887</c:v>
                </c:pt>
                <c:pt idx="35">
                  <c:v>-0.000115709046956902</c:v>
                </c:pt>
                <c:pt idx="36">
                  <c:v>-0.000109962084301335</c:v>
                </c:pt>
                <c:pt idx="37">
                  <c:v>-8.79830121434111E-005</c:v>
                </c:pt>
                <c:pt idx="38">
                  <c:v>-3.87175478603341E-005</c:v>
                </c:pt>
                <c:pt idx="39">
                  <c:v>7.35673480223298E-006</c:v>
                </c:pt>
                <c:pt idx="40">
                  <c:v>1.79643419566666E-005</c:v>
                </c:pt>
                <c:pt idx="41">
                  <c:v>5.77049246159866E-005</c:v>
                </c:pt>
                <c:pt idx="42">
                  <c:v>9.21295779530151E-005</c:v>
                </c:pt>
                <c:pt idx="43">
                  <c:v>0.000120815643162686</c:v>
                </c:pt>
                <c:pt idx="44">
                  <c:v>0.000273375244956409</c:v>
                </c:pt>
                <c:pt idx="45">
                  <c:v>0.000282608370120618</c:v>
                </c:pt>
                <c:pt idx="46">
                  <c:v>0.000308809769475893</c:v>
                </c:pt>
                <c:pt idx="47">
                  <c:v>0.000357325863100888</c:v>
                </c:pt>
                <c:pt idx="48">
                  <c:v>0.000364298357659776</c:v>
                </c:pt>
                <c:pt idx="49">
                  <c:v>0.00044245782860397</c:v>
                </c:pt>
                <c:pt idx="50">
                  <c:v>0.000445661441555445</c:v>
                </c:pt>
                <c:pt idx="51">
                  <c:v>0.000486998352712154</c:v>
                </c:pt>
                <c:pt idx="52">
                  <c:v>0.000504456766715622</c:v>
                </c:pt>
                <c:pt idx="53">
                  <c:v>0.000570675227405504</c:v>
                </c:pt>
                <c:pt idx="54">
                  <c:v>0.000799079572855077</c:v>
                </c:pt>
                <c:pt idx="55">
                  <c:v>0.000821577473995971</c:v>
                </c:pt>
                <c:pt idx="56">
                  <c:v>0.000825325335504723</c:v>
                </c:pt>
                <c:pt idx="57">
                  <c:v>0.000882393822407401</c:v>
                </c:pt>
                <c:pt idx="58">
                  <c:v>0.000978952419801948</c:v>
                </c:pt>
                <c:pt idx="59">
                  <c:v>0.00110080029800363</c:v>
                </c:pt>
                <c:pt idx="60">
                  <c:v>0.00114702851919635</c:v>
                </c:pt>
                <c:pt idx="61">
                  <c:v>0.00122213891522183</c:v>
                </c:pt>
                <c:pt idx="62">
                  <c:v>0.00126698660438151</c:v>
                </c:pt>
                <c:pt idx="63">
                  <c:v>0.00133453583155085</c:v>
                </c:pt>
                <c:pt idx="64">
                  <c:v>0.00135242883406994</c:v>
                </c:pt>
                <c:pt idx="65">
                  <c:v>0.00144338737405081</c:v>
                </c:pt>
                <c:pt idx="66">
                  <c:v>0.0016707064179271</c:v>
                </c:pt>
                <c:pt idx="67">
                  <c:v>0.00178473863200604</c:v>
                </c:pt>
                <c:pt idx="68">
                  <c:v>0.00183053905499131</c:v>
                </c:pt>
                <c:pt idx="69">
                  <c:v>0.00207697981150684</c:v>
                </c:pt>
                <c:pt idx="70">
                  <c:v>0.0022659965787275</c:v>
                </c:pt>
                <c:pt idx="71">
                  <c:v>0.00231329101461597</c:v>
                </c:pt>
                <c:pt idx="72">
                  <c:v>0.00231433185051541</c:v>
                </c:pt>
                <c:pt idx="73">
                  <c:v>0.00246637797843091</c:v>
                </c:pt>
                <c:pt idx="74">
                  <c:v>0.00259641421242718</c:v>
                </c:pt>
                <c:pt idx="75">
                  <c:v>0.00260639319516776</c:v>
                </c:pt>
                <c:pt idx="76">
                  <c:v>0.0027608584907739</c:v>
                </c:pt>
                <c:pt idx="77">
                  <c:v>0.00278482538664848</c:v>
                </c:pt>
                <c:pt idx="78">
                  <c:v>0.0031609800400286</c:v>
                </c:pt>
                <c:pt idx="79">
                  <c:v>0.00929142839157759</c:v>
                </c:pt>
              </c:numCache>
            </c:numRef>
          </c:yVal>
          <c:smooth val="0"/>
        </c:ser>
        <c:axId val="12062812"/>
        <c:axId val="13882560"/>
      </c:scatterChart>
      <c:valAx>
        <c:axId val="120628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882560"/>
        <c:crosses val="autoZero"/>
        <c:crossBetween val="midCat"/>
      </c:valAx>
      <c:valAx>
        <c:axId val="138825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0628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-0.00683921300289847</c:v>
                </c:pt>
                <c:pt idx="1">
                  <c:v>-0.00569774391104028</c:v>
                </c:pt>
                <c:pt idx="2">
                  <c:v>-0.00462516163429938</c:v>
                </c:pt>
                <c:pt idx="3">
                  <c:v>-0.00460372379560414</c:v>
                </c:pt>
                <c:pt idx="4">
                  <c:v>-0.00323109922893772</c:v>
                </c:pt>
                <c:pt idx="5">
                  <c:v>-0.00264735328412824</c:v>
                </c:pt>
                <c:pt idx="6">
                  <c:v>-0.00239817755540367</c:v>
                </c:pt>
                <c:pt idx="7">
                  <c:v>-0.00238388390976429</c:v>
                </c:pt>
                <c:pt idx="8">
                  <c:v>-0.00223538544109003</c:v>
                </c:pt>
                <c:pt idx="9">
                  <c:v>-0.00194062528200623</c:v>
                </c:pt>
                <c:pt idx="10">
                  <c:v>-0.00186985920520688</c:v>
                </c:pt>
                <c:pt idx="11">
                  <c:v>-0.00173791259459785</c:v>
                </c:pt>
                <c:pt idx="12">
                  <c:v>-0.00158303569339274</c:v>
                </c:pt>
                <c:pt idx="13">
                  <c:v>-0.00141220551373578</c:v>
                </c:pt>
                <c:pt idx="14">
                  <c:v>-0.00130838083854379</c:v>
                </c:pt>
                <c:pt idx="15">
                  <c:v>-0.00128198911257937</c:v>
                </c:pt>
                <c:pt idx="16">
                  <c:v>-0.0012736887067526</c:v>
                </c:pt>
                <c:pt idx="17">
                  <c:v>-0.00110252362466734</c:v>
                </c:pt>
                <c:pt idx="18">
                  <c:v>-0.00105340259626482</c:v>
                </c:pt>
                <c:pt idx="19">
                  <c:v>-0.00104708024194511</c:v>
                </c:pt>
                <c:pt idx="20">
                  <c:v>-0.00100889228887269</c:v>
                </c:pt>
                <c:pt idx="21">
                  <c:v>-0.000908246142908409</c:v>
                </c:pt>
                <c:pt idx="22">
                  <c:v>-0.000718728350239672</c:v>
                </c:pt>
                <c:pt idx="23">
                  <c:v>-0.000609563449519429</c:v>
                </c:pt>
                <c:pt idx="24">
                  <c:v>-0.000486636056587497</c:v>
                </c:pt>
                <c:pt idx="25">
                  <c:v>-0.000466350297834955</c:v>
                </c:pt>
                <c:pt idx="26">
                  <c:v>-0.000458850791624887</c:v>
                </c:pt>
                <c:pt idx="27">
                  <c:v>-0.000432543274796027</c:v>
                </c:pt>
                <c:pt idx="28">
                  <c:v>-0.000413991565417327</c:v>
                </c:pt>
                <c:pt idx="29">
                  <c:v>-0.000332047491856224</c:v>
                </c:pt>
                <c:pt idx="30">
                  <c:v>-0.000312073064483998</c:v>
                </c:pt>
                <c:pt idx="31">
                  <c:v>-0.000215385298495185</c:v>
                </c:pt>
                <c:pt idx="32">
                  <c:v>-0.000182575713169375</c:v>
                </c:pt>
                <c:pt idx="33">
                  <c:v>-0.000131113745184153</c:v>
                </c:pt>
                <c:pt idx="34">
                  <c:v>-0.000129320106074887</c:v>
                </c:pt>
                <c:pt idx="35">
                  <c:v>-0.000115709046956902</c:v>
                </c:pt>
                <c:pt idx="36">
                  <c:v>-0.000109962084301335</c:v>
                </c:pt>
                <c:pt idx="37">
                  <c:v>-8.79830121434111E-005</c:v>
                </c:pt>
                <c:pt idx="38">
                  <c:v>-3.87175478603341E-005</c:v>
                </c:pt>
                <c:pt idx="39">
                  <c:v>7.35673480223298E-006</c:v>
                </c:pt>
                <c:pt idx="40">
                  <c:v>1.79643419566666E-005</c:v>
                </c:pt>
                <c:pt idx="41">
                  <c:v>5.77049246159866E-005</c:v>
                </c:pt>
                <c:pt idx="42">
                  <c:v>9.21295779530151E-005</c:v>
                </c:pt>
                <c:pt idx="43">
                  <c:v>0.000120815643162686</c:v>
                </c:pt>
                <c:pt idx="44">
                  <c:v>0.000273375244956409</c:v>
                </c:pt>
                <c:pt idx="45">
                  <c:v>0.000282608370120618</c:v>
                </c:pt>
                <c:pt idx="46">
                  <c:v>0.000308809769475893</c:v>
                </c:pt>
                <c:pt idx="47">
                  <c:v>0.000357325863100888</c:v>
                </c:pt>
                <c:pt idx="48">
                  <c:v>0.000364298357659776</c:v>
                </c:pt>
                <c:pt idx="49">
                  <c:v>0.00044245782860397</c:v>
                </c:pt>
                <c:pt idx="50">
                  <c:v>0.000445661441555445</c:v>
                </c:pt>
                <c:pt idx="51">
                  <c:v>0.000486998352712154</c:v>
                </c:pt>
                <c:pt idx="52">
                  <c:v>0.000504456766715622</c:v>
                </c:pt>
                <c:pt idx="53">
                  <c:v>0.000570675227405504</c:v>
                </c:pt>
                <c:pt idx="54">
                  <c:v>0.000799079572855077</c:v>
                </c:pt>
                <c:pt idx="55">
                  <c:v>0.000821577473995971</c:v>
                </c:pt>
                <c:pt idx="56">
                  <c:v>0.000825325335504723</c:v>
                </c:pt>
                <c:pt idx="57">
                  <c:v>0.000882393822407401</c:v>
                </c:pt>
                <c:pt idx="58">
                  <c:v>0.000978952419801948</c:v>
                </c:pt>
                <c:pt idx="59">
                  <c:v>0.00110080029800363</c:v>
                </c:pt>
                <c:pt idx="60">
                  <c:v>0.00114702851919635</c:v>
                </c:pt>
                <c:pt idx="61">
                  <c:v>0.00122213891522183</c:v>
                </c:pt>
                <c:pt idx="62">
                  <c:v>0.00126698660438151</c:v>
                </c:pt>
                <c:pt idx="63">
                  <c:v>0.00133453583155085</c:v>
                </c:pt>
                <c:pt idx="64">
                  <c:v>0.00135242883406994</c:v>
                </c:pt>
                <c:pt idx="65">
                  <c:v>0.00144338737405081</c:v>
                </c:pt>
                <c:pt idx="66">
                  <c:v>0.0016707064179271</c:v>
                </c:pt>
                <c:pt idx="67">
                  <c:v>0.00178473863200604</c:v>
                </c:pt>
                <c:pt idx="68">
                  <c:v>0.00183053905499131</c:v>
                </c:pt>
                <c:pt idx="69">
                  <c:v>0.00207697981150684</c:v>
                </c:pt>
                <c:pt idx="70">
                  <c:v>0.0022659965787275</c:v>
                </c:pt>
                <c:pt idx="71">
                  <c:v>0.00231329101461597</c:v>
                </c:pt>
                <c:pt idx="72">
                  <c:v>0.00231433185051541</c:v>
                </c:pt>
                <c:pt idx="73">
                  <c:v>0.00246637797843091</c:v>
                </c:pt>
                <c:pt idx="74">
                  <c:v>0.00259641421242718</c:v>
                </c:pt>
                <c:pt idx="75">
                  <c:v>0.00260639319516776</c:v>
                </c:pt>
                <c:pt idx="76">
                  <c:v>0.0027608584907739</c:v>
                </c:pt>
                <c:pt idx="77">
                  <c:v>0.00278482538664848</c:v>
                </c:pt>
                <c:pt idx="78">
                  <c:v>0.0031609800400286</c:v>
                </c:pt>
                <c:pt idx="79">
                  <c:v>0.00929142839157759</c:v>
                </c:pt>
              </c:numCache>
            </c:numRef>
          </c:yVal>
          <c:smooth val="0"/>
        </c:ser>
        <c:axId val="98347606"/>
        <c:axId val="72184868"/>
      </c:scatterChart>
      <c:valAx>
        <c:axId val="983476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184868"/>
        <c:crosses val="autoZero"/>
        <c:crossBetween val="midCat"/>
      </c:valAx>
      <c:valAx>
        <c:axId val="721848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3476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0.xml"/><Relationship Id="rId2" Type="http://schemas.openxmlformats.org/officeDocument/2006/relationships/chart" Target="../charts/chart81.xml"/><Relationship Id="rId3" Type="http://schemas.openxmlformats.org/officeDocument/2006/relationships/chart" Target="../charts/chart82.xml"/><Relationship Id="rId4" Type="http://schemas.openxmlformats.org/officeDocument/2006/relationships/chart" Target="../charts/chart8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398520</xdr:colOff>
      <xdr:row>54</xdr:row>
      <xdr:rowOff>168480</xdr:rowOff>
    </xdr:from>
    <xdr:to>
      <xdr:col>23</xdr:col>
      <xdr:colOff>212040</xdr:colOff>
      <xdr:row>73</xdr:row>
      <xdr:rowOff>117360</xdr:rowOff>
    </xdr:to>
    <xdr:graphicFrame>
      <xdr:nvGraphicFramePr>
        <xdr:cNvPr id="0" name="Grafico 1"/>
        <xdr:cNvGraphicFramePr/>
      </xdr:nvGraphicFramePr>
      <xdr:xfrm>
        <a:off x="13495680" y="9662760"/>
        <a:ext cx="7567200" cy="33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17280</xdr:colOff>
      <xdr:row>145</xdr:row>
      <xdr:rowOff>1440</xdr:rowOff>
    </xdr:from>
    <xdr:to>
      <xdr:col>21</xdr:col>
      <xdr:colOff>775080</xdr:colOff>
      <xdr:row>163</xdr:row>
      <xdr:rowOff>37800</xdr:rowOff>
    </xdr:to>
    <xdr:graphicFrame>
      <xdr:nvGraphicFramePr>
        <xdr:cNvPr id="1" name="Grafico 2"/>
        <xdr:cNvGraphicFramePr/>
      </xdr:nvGraphicFramePr>
      <xdr:xfrm>
        <a:off x="12339360" y="25469280"/>
        <a:ext cx="7735680" cy="31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277920</xdr:colOff>
      <xdr:row>50</xdr:row>
      <xdr:rowOff>140400</xdr:rowOff>
    </xdr:from>
    <xdr:to>
      <xdr:col>22</xdr:col>
      <xdr:colOff>197280</xdr:colOff>
      <xdr:row>75</xdr:row>
      <xdr:rowOff>120600</xdr:rowOff>
    </xdr:to>
    <xdr:graphicFrame>
      <xdr:nvGraphicFramePr>
        <xdr:cNvPr id="2" name=""/>
        <xdr:cNvGraphicFramePr/>
      </xdr:nvGraphicFramePr>
      <xdr:xfrm>
        <a:off x="12600000" y="8903160"/>
        <a:ext cx="7672680" cy="441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388800</xdr:colOff>
      <xdr:row>82</xdr:row>
      <xdr:rowOff>83520</xdr:rowOff>
    </xdr:from>
    <xdr:to>
      <xdr:col>21</xdr:col>
      <xdr:colOff>286560</xdr:colOff>
      <xdr:row>110</xdr:row>
      <xdr:rowOff>1080</xdr:rowOff>
    </xdr:to>
    <xdr:graphicFrame>
      <xdr:nvGraphicFramePr>
        <xdr:cNvPr id="3" name=""/>
        <xdr:cNvGraphicFramePr/>
      </xdr:nvGraphicFramePr>
      <xdr:xfrm>
        <a:off x="12710880" y="14509800"/>
        <a:ext cx="6875640" cy="482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1:BA1420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S67" activeCellId="0" sqref="S67"/>
    </sheetView>
  </sheetViews>
  <sheetFormatPr defaultColWidth="8.72265625" defaultRowHeight="13.8" zeroHeight="false" outlineLevelRow="0" outlineLevelCol="0"/>
  <cols>
    <col collapsed="false" customWidth="true" hidden="false" outlineLevel="0" max="3" min="3" style="0" width="22"/>
    <col collapsed="false" customWidth="true" hidden="false" outlineLevel="0" max="4" min="4" style="0" width="18.71"/>
    <col collapsed="false" customWidth="true" hidden="false" outlineLevel="0" max="6" min="6" style="0" width="12.28"/>
    <col collapsed="false" customWidth="true" hidden="false" outlineLevel="0" max="9" min="8" style="0" width="12.28"/>
    <col collapsed="false" customWidth="true" hidden="false" outlineLevel="0" max="32" min="32" style="0" width="27.36"/>
    <col collapsed="false" customWidth="true" hidden="false" outlineLevel="0" max="34" min="34" style="0" width="22.18"/>
    <col collapsed="false" customWidth="true" hidden="false" outlineLevel="0" max="38" min="35" style="0" width="38.52"/>
    <col collapsed="false" customWidth="true" hidden="false" outlineLevel="0" max="39" min="39" style="0" width="30.35"/>
    <col collapsed="false" customWidth="true" hidden="false" outlineLevel="0" max="48" min="48" style="0" width="31.51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</row>
    <row r="4" customFormat="false" ht="13.8" hidden="false" customHeight="false" outlineLevel="0" collapsed="false">
      <c r="B4" s="2" t="s">
        <v>1</v>
      </c>
      <c r="C4" s="2" t="s">
        <v>2</v>
      </c>
      <c r="E4" s="3" t="s">
        <v>3</v>
      </c>
      <c r="F4" s="4" t="s">
        <v>1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5" t="s">
        <v>17</v>
      </c>
      <c r="U4" s="6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8" t="s">
        <v>28</v>
      </c>
    </row>
    <row r="5" customFormat="false" ht="13.8" hidden="false" customHeight="false" outlineLevel="0" collapsed="false">
      <c r="B5" s="2" t="s">
        <v>4</v>
      </c>
      <c r="C5" s="2" t="s">
        <v>29</v>
      </c>
      <c r="E5" s="9" t="n">
        <v>1</v>
      </c>
      <c r="F5" s="10" t="n">
        <v>-1</v>
      </c>
      <c r="G5" s="10" t="n">
        <v>-1</v>
      </c>
      <c r="H5" s="10" t="n">
        <v>-1</v>
      </c>
      <c r="I5" s="10" t="n">
        <v>-1</v>
      </c>
      <c r="J5" s="10" t="n">
        <f aca="false">F5*G5</f>
        <v>1</v>
      </c>
      <c r="K5" s="10" t="n">
        <f aca="false">F5*H5</f>
        <v>1</v>
      </c>
      <c r="L5" s="10" t="n">
        <f aca="false">F5*I5</f>
        <v>1</v>
      </c>
      <c r="M5" s="10" t="n">
        <f aca="false">G5*H5</f>
        <v>1</v>
      </c>
      <c r="N5" s="10" t="n">
        <f aca="false">G5*I5</f>
        <v>1</v>
      </c>
      <c r="O5" s="10" t="n">
        <f aca="false">H5*I5</f>
        <v>1</v>
      </c>
      <c r="P5" s="10" t="n">
        <f aca="false">F5*G5*H5</f>
        <v>-1</v>
      </c>
      <c r="Q5" s="10" t="n">
        <f aca="false">F5*G5*I5</f>
        <v>-1</v>
      </c>
      <c r="R5" s="10" t="n">
        <f aca="false">F5*H5*I5</f>
        <v>-1</v>
      </c>
      <c r="S5" s="10" t="n">
        <f aca="false">G5*H5*I5</f>
        <v>-1</v>
      </c>
      <c r="T5" s="11" t="n">
        <f aca="false">F5*G5*H5*I5</f>
        <v>1</v>
      </c>
      <c r="U5" s="12" t="n">
        <f aca="false">LOG(AW5,10)</f>
        <v>-0.14628120796742</v>
      </c>
      <c r="V5" s="12" t="n">
        <f aca="false">LOG(AX5,10)</f>
        <v>-0.140722050371988</v>
      </c>
      <c r="W5" s="12" t="n">
        <f aca="false">LOG(AY5,10)</f>
        <v>-0.141122171921242</v>
      </c>
      <c r="X5" s="12" t="n">
        <f aca="false">LOG(AZ5,10)</f>
        <v>-0.145466066105409</v>
      </c>
      <c r="Y5" s="12" t="n">
        <f aca="false">LOG(BA5,10)</f>
        <v>-0.145823655694023</v>
      </c>
      <c r="Z5" s="10" t="n">
        <f aca="false">AVERAGE(U5:Y5)</f>
        <v>-0.143883030412016</v>
      </c>
      <c r="AA5" s="10" t="n">
        <f aca="false">U5-$Z5</f>
        <v>-0.00239817755540367</v>
      </c>
      <c r="AB5" s="10" t="n">
        <f aca="false">V5-$Z5</f>
        <v>0.0031609800400286</v>
      </c>
      <c r="AC5" s="10" t="n">
        <f aca="false">W5-$Z5</f>
        <v>0.0027608584907739</v>
      </c>
      <c r="AD5" s="10" t="n">
        <f aca="false">X5-$Z5</f>
        <v>-0.00158303569339274</v>
      </c>
      <c r="AE5" s="13" t="n">
        <f aca="false">Y5-$Z5</f>
        <v>-0.00194062528200623</v>
      </c>
      <c r="AH5" s="0" t="s">
        <v>30</v>
      </c>
      <c r="AK5" s="0" t="s">
        <v>31</v>
      </c>
      <c r="AL5" s="0" t="s">
        <v>32</v>
      </c>
      <c r="AM5" s="0" t="s">
        <v>33</v>
      </c>
      <c r="AN5" s="0" t="s">
        <v>34</v>
      </c>
      <c r="AO5" s="0" t="s">
        <v>35</v>
      </c>
      <c r="AS5" s="0" t="s">
        <v>36</v>
      </c>
      <c r="AW5" s="0" t="n">
        <v>0.714033835684902</v>
      </c>
      <c r="AX5" s="0" t="n">
        <v>0.723232526262392</v>
      </c>
      <c r="AY5" s="0" t="n">
        <v>0.722566508925014</v>
      </c>
      <c r="AZ5" s="0" t="n">
        <v>0.715375288226126</v>
      </c>
      <c r="BA5" s="0" t="n">
        <v>0.714786504624706</v>
      </c>
    </row>
    <row r="6" customFormat="false" ht="13.8" hidden="false" customHeight="false" outlineLevel="0" collapsed="false">
      <c r="B6" s="2" t="s">
        <v>5</v>
      </c>
      <c r="C6" s="2" t="s">
        <v>37</v>
      </c>
      <c r="E6" s="14" t="n">
        <v>1</v>
      </c>
      <c r="F6" s="15" t="n">
        <v>-1</v>
      </c>
      <c r="G6" s="15" t="n">
        <v>-1</v>
      </c>
      <c r="H6" s="15" t="n">
        <v>-1</v>
      </c>
      <c r="I6" s="15" t="n">
        <v>1</v>
      </c>
      <c r="J6" s="15" t="n">
        <f aca="false">F6*G6</f>
        <v>1</v>
      </c>
      <c r="K6" s="15" t="n">
        <f aca="false">F6*H6</f>
        <v>1</v>
      </c>
      <c r="L6" s="15" t="n">
        <f aca="false">F6*I6</f>
        <v>-1</v>
      </c>
      <c r="M6" s="15" t="n">
        <f aca="false">G6*H6</f>
        <v>1</v>
      </c>
      <c r="N6" s="15" t="n">
        <f aca="false">G6*I6</f>
        <v>-1</v>
      </c>
      <c r="O6" s="15" t="n">
        <f aca="false">H6*I6</f>
        <v>-1</v>
      </c>
      <c r="P6" s="15" t="n">
        <f aca="false">F6*G6*H6</f>
        <v>-1</v>
      </c>
      <c r="Q6" s="15" t="n">
        <f aca="false">F6*G6*I6</f>
        <v>1</v>
      </c>
      <c r="R6" s="15" t="n">
        <f aca="false">F6*H6*I6</f>
        <v>1</v>
      </c>
      <c r="S6" s="15" t="n">
        <f aca="false">G6*H6*I6</f>
        <v>1</v>
      </c>
      <c r="T6" s="16" t="n">
        <f aca="false">F6*G6*H6*I6</f>
        <v>-1</v>
      </c>
      <c r="U6" s="12" t="n">
        <f aca="false">LOG(AW6,10)</f>
        <v>-0.931373698072451</v>
      </c>
      <c r="V6" s="12" t="n">
        <f aca="false">LOG(AX6,10)</f>
        <v>-0.932999661159671</v>
      </c>
      <c r="W6" s="12" t="n">
        <f aca="false">LOG(AY6,10)</f>
        <v>-0.930210692251334</v>
      </c>
      <c r="X6" s="12" t="n">
        <f aca="false">LOG(AZ6,10)</f>
        <v>-0.930986546391511</v>
      </c>
      <c r="Y6" s="12" t="n">
        <f aca="false">LOG(BA6,10)</f>
        <v>-0.938514829357542</v>
      </c>
      <c r="Z6" s="15" t="n">
        <f aca="false">AVERAGE(U6:Y6)</f>
        <v>-0.932817085446502</v>
      </c>
      <c r="AA6" s="15" t="n">
        <f aca="false">U6-$Z6</f>
        <v>0.00144338737405081</v>
      </c>
      <c r="AB6" s="15" t="n">
        <f aca="false">V6-$Z6</f>
        <v>-0.000182575713169375</v>
      </c>
      <c r="AC6" s="15" t="n">
        <f aca="false">W6-$Z6</f>
        <v>0.00260639319516776</v>
      </c>
      <c r="AD6" s="15" t="n">
        <f aca="false">X6-$Z6</f>
        <v>0.00183053905499131</v>
      </c>
      <c r="AE6" s="17" t="n">
        <f aca="false">Y6-$Z6</f>
        <v>-0.00569774391104028</v>
      </c>
      <c r="AF6" s="0" t="s">
        <v>38</v>
      </c>
      <c r="AG6" s="0" t="s">
        <v>39</v>
      </c>
      <c r="AI6" s="18" t="n">
        <v>0.714033835684902</v>
      </c>
      <c r="AK6" s="0" t="s">
        <v>40</v>
      </c>
      <c r="AL6" s="0" t="s">
        <v>39</v>
      </c>
      <c r="AM6" s="0" t="s">
        <v>41</v>
      </c>
      <c r="AN6" s="0" t="n">
        <v>0.71072138563197</v>
      </c>
      <c r="AO6" s="0" t="n">
        <f aca="false">AVERAGE(AN6:AN10)</f>
        <v>0.714033835684902</v>
      </c>
      <c r="AW6" s="0" t="n">
        <v>0.11711871585426</v>
      </c>
      <c r="AX6" s="0" t="n">
        <v>0.116681052741632</v>
      </c>
      <c r="AY6" s="0" t="n">
        <v>0.117432770709404</v>
      </c>
      <c r="AZ6" s="0" t="n">
        <v>0.117223167847046</v>
      </c>
      <c r="BA6" s="0" t="n">
        <v>0.115208672016506</v>
      </c>
    </row>
    <row r="7" customFormat="false" ht="13.8" hidden="false" customHeight="false" outlineLevel="0" collapsed="false">
      <c r="B7" s="2" t="s">
        <v>6</v>
      </c>
      <c r="C7" s="2" t="s">
        <v>42</v>
      </c>
      <c r="E7" s="14" t="n">
        <v>1</v>
      </c>
      <c r="F7" s="15" t="n">
        <v>-1</v>
      </c>
      <c r="G7" s="15" t="n">
        <v>-1</v>
      </c>
      <c r="H7" s="15" t="n">
        <v>1</v>
      </c>
      <c r="I7" s="15" t="n">
        <v>-1</v>
      </c>
      <c r="J7" s="15" t="n">
        <f aca="false">F7*G7</f>
        <v>1</v>
      </c>
      <c r="K7" s="15" t="n">
        <f aca="false">F7*H7</f>
        <v>-1</v>
      </c>
      <c r="L7" s="15" t="n">
        <f aca="false">F7*I7</f>
        <v>1</v>
      </c>
      <c r="M7" s="15" t="n">
        <f aca="false">G7*H7</f>
        <v>-1</v>
      </c>
      <c r="N7" s="15" t="n">
        <f aca="false">G7*I7</f>
        <v>1</v>
      </c>
      <c r="O7" s="15" t="n">
        <f aca="false">H7*I7</f>
        <v>-1</v>
      </c>
      <c r="P7" s="15" t="n">
        <f aca="false">F7*G7*H7</f>
        <v>1</v>
      </c>
      <c r="Q7" s="15" t="n">
        <f aca="false">F7*G7*I7</f>
        <v>-1</v>
      </c>
      <c r="R7" s="15" t="n">
        <f aca="false">F7*H7*I7</f>
        <v>1</v>
      </c>
      <c r="S7" s="15" t="n">
        <f aca="false">G7*H7*I7</f>
        <v>1</v>
      </c>
      <c r="T7" s="16" t="n">
        <f aca="false">F7*G7*H7*I7</f>
        <v>-1</v>
      </c>
      <c r="U7" s="12" t="n">
        <f aca="false">LOG(AW7,10)</f>
        <v>-0.945383140290882</v>
      </c>
      <c r="V7" s="12" t="n">
        <f aca="false">LOG(AX7,10)</f>
        <v>-0.946391502984967</v>
      </c>
      <c r="W7" s="12" t="n">
        <f aca="false">LOG(AY7,10)</f>
        <v>-0.944243622445018</v>
      </c>
      <c r="X7" s="12" t="n">
        <f aca="false">LOG(AZ7,10)</f>
        <v>-0.94407743613864</v>
      </c>
      <c r="Y7" s="12" t="n">
        <f aca="false">LOG(BA7,10)</f>
        <v>-0.946626411855601</v>
      </c>
      <c r="Z7" s="15" t="n">
        <f aca="false">AVERAGE(U7:Y7)</f>
        <v>-0.945344422743022</v>
      </c>
      <c r="AA7" s="15" t="n">
        <f aca="false">U7-$Z7</f>
        <v>-3.87175478603341E-005</v>
      </c>
      <c r="AB7" s="15" t="n">
        <f aca="false">V7-$Z7</f>
        <v>-0.00104708024194511</v>
      </c>
      <c r="AC7" s="15" t="n">
        <f aca="false">W7-$Z7</f>
        <v>0.00110080029800363</v>
      </c>
      <c r="AD7" s="15" t="n">
        <f aca="false">X7-$Z7</f>
        <v>0.00126698660438151</v>
      </c>
      <c r="AE7" s="17" t="n">
        <f aca="false">Y7-$Z7</f>
        <v>-0.00128198911257937</v>
      </c>
      <c r="AG7" s="0" t="s">
        <v>43</v>
      </c>
      <c r="AI7" s="18" t="n">
        <v>0.723232526262392</v>
      </c>
      <c r="AK7" s="0" t="s">
        <v>40</v>
      </c>
      <c r="AL7" s="0" t="s">
        <v>39</v>
      </c>
      <c r="AM7" s="0" t="s">
        <v>44</v>
      </c>
      <c r="AN7" s="0" t="n">
        <v>0.72291011101947</v>
      </c>
      <c r="AW7" s="0" t="n">
        <v>0.113400993579636</v>
      </c>
      <c r="AX7" s="0" t="n">
        <v>0.113137999946602</v>
      </c>
      <c r="AY7" s="0" t="n">
        <v>0.113698929977638</v>
      </c>
      <c r="AZ7" s="0" t="n">
        <v>0.11374244612086</v>
      </c>
      <c r="BA7" s="0" t="n">
        <v>0.113076820414176</v>
      </c>
    </row>
    <row r="8" customFormat="false" ht="13.8" hidden="false" customHeight="false" outlineLevel="0" collapsed="false">
      <c r="B8" s="2"/>
      <c r="E8" s="14" t="n">
        <v>1</v>
      </c>
      <c r="F8" s="15" t="n">
        <v>-1</v>
      </c>
      <c r="G8" s="15" t="n">
        <v>-1</v>
      </c>
      <c r="H8" s="15" t="n">
        <v>1</v>
      </c>
      <c r="I8" s="15" t="n">
        <v>1</v>
      </c>
      <c r="J8" s="15" t="n">
        <f aca="false">F8*G8</f>
        <v>1</v>
      </c>
      <c r="K8" s="15" t="n">
        <f aca="false">F8*H8</f>
        <v>-1</v>
      </c>
      <c r="L8" s="15" t="n">
        <f aca="false">F8*I8</f>
        <v>-1</v>
      </c>
      <c r="M8" s="15" t="n">
        <f aca="false">G8*H8</f>
        <v>-1</v>
      </c>
      <c r="N8" s="15" t="n">
        <f aca="false">G8*I8</f>
        <v>-1</v>
      </c>
      <c r="O8" s="15" t="n">
        <f aca="false">H8*I8</f>
        <v>1</v>
      </c>
      <c r="P8" s="15" t="n">
        <f aca="false">F8*G8*H8</f>
        <v>1</v>
      </c>
      <c r="Q8" s="15" t="n">
        <f aca="false">F8*G8*I8</f>
        <v>1</v>
      </c>
      <c r="R8" s="15" t="n">
        <f aca="false">F8*H8*I8</f>
        <v>-1</v>
      </c>
      <c r="S8" s="15" t="n">
        <f aca="false">G8*H8*I8</f>
        <v>-1</v>
      </c>
      <c r="T8" s="16" t="n">
        <f aca="false">F8*G8*H8*I8</f>
        <v>1</v>
      </c>
      <c r="U8" s="12" t="n">
        <f aca="false">LOG(AW8,10)</f>
        <v>-1.58771845854592</v>
      </c>
      <c r="V8" s="12" t="n">
        <f aca="false">LOG(AX8,10)</f>
        <v>-1.58994948975001</v>
      </c>
      <c r="W8" s="12" t="n">
        <f aca="false">LOG(AY8,10)</f>
        <v>-1.58662730644653</v>
      </c>
      <c r="X8" s="12" t="n">
        <f aca="false">LOG(AZ8,10)</f>
        <v>-1.58881978181798</v>
      </c>
      <c r="Y8" s="12" t="n">
        <f aca="false">LOG(BA8,10)</f>
        <v>-1.59158795074527</v>
      </c>
      <c r="Z8" s="15" t="n">
        <f aca="false">AVERAGE(U8:Y8)</f>
        <v>-1.58894059746114</v>
      </c>
      <c r="AA8" s="15" t="n">
        <f aca="false">U8-$Z8</f>
        <v>0.00122213891522183</v>
      </c>
      <c r="AB8" s="15" t="n">
        <f aca="false">V8-$Z8</f>
        <v>-0.00100889228887269</v>
      </c>
      <c r="AC8" s="15" t="n">
        <f aca="false">W8-$Z8</f>
        <v>0.00231329101461597</v>
      </c>
      <c r="AD8" s="15" t="n">
        <f aca="false">X8-$Z8</f>
        <v>0.000120815643162686</v>
      </c>
      <c r="AE8" s="17" t="n">
        <f aca="false">Y8-$Z8</f>
        <v>-0.00264735328412824</v>
      </c>
      <c r="AG8" s="0" t="s">
        <v>45</v>
      </c>
      <c r="AI8" s="18" t="n">
        <v>0.722566508925014</v>
      </c>
      <c r="AK8" s="0" t="s">
        <v>40</v>
      </c>
      <c r="AL8" s="0" t="s">
        <v>39</v>
      </c>
      <c r="AM8" s="0" t="s">
        <v>46</v>
      </c>
      <c r="AN8" s="0" t="n">
        <v>0.70401012686053</v>
      </c>
      <c r="AW8" s="0" t="n">
        <v>0.0258393474332112</v>
      </c>
      <c r="AX8" s="0" t="n">
        <v>0.025706947478472</v>
      </c>
      <c r="AY8" s="0" t="n">
        <v>0.0259043496567742</v>
      </c>
      <c r="AZ8" s="0" t="n">
        <v>0.0257739046891564</v>
      </c>
      <c r="BA8" s="0" t="n">
        <v>0.0256101457007164</v>
      </c>
    </row>
    <row r="9" customFormat="false" ht="13.8" hidden="false" customHeight="false" outlineLevel="0" collapsed="false">
      <c r="E9" s="14" t="n">
        <v>1</v>
      </c>
      <c r="F9" s="15" t="n">
        <v>-1</v>
      </c>
      <c r="G9" s="15" t="n">
        <v>1</v>
      </c>
      <c r="H9" s="15" t="n">
        <v>-1</v>
      </c>
      <c r="I9" s="15" t="n">
        <v>-1</v>
      </c>
      <c r="J9" s="15" t="n">
        <f aca="false">F9*G9</f>
        <v>-1</v>
      </c>
      <c r="K9" s="15" t="n">
        <f aca="false">F9*H9</f>
        <v>1</v>
      </c>
      <c r="L9" s="15" t="n">
        <f aca="false">F9*I9</f>
        <v>1</v>
      </c>
      <c r="M9" s="15" t="n">
        <f aca="false">G9*H9</f>
        <v>-1</v>
      </c>
      <c r="N9" s="15" t="n">
        <f aca="false">G9*I9</f>
        <v>-1</v>
      </c>
      <c r="O9" s="15" t="n">
        <f aca="false">H9*I9</f>
        <v>1</v>
      </c>
      <c r="P9" s="15" t="n">
        <f aca="false">F9*G9*H9</f>
        <v>1</v>
      </c>
      <c r="Q9" s="15" t="n">
        <f aca="false">F9*G9*I9</f>
        <v>1</v>
      </c>
      <c r="R9" s="15" t="n">
        <f aca="false">F9*H9*I9</f>
        <v>-1</v>
      </c>
      <c r="S9" s="15" t="n">
        <f aca="false">G9*H9*I9</f>
        <v>1</v>
      </c>
      <c r="T9" s="16" t="n">
        <f aca="false">F9*G9*H9*I9</f>
        <v>-1</v>
      </c>
      <c r="U9" s="12" t="n">
        <f aca="false">LOG(AW9,10)</f>
        <v>-0.170457934202191</v>
      </c>
      <c r="V9" s="12" t="n">
        <f aca="false">LOG(AX9,10)</f>
        <v>-0.16732755179442</v>
      </c>
      <c r="W9" s="12" t="n">
        <f aca="false">LOG(AY9,10)</f>
        <v>-0.167090199755411</v>
      </c>
      <c r="X9" s="12" t="n">
        <f aca="false">LOG(AZ9,10)</f>
        <v>-0.171639917047017</v>
      </c>
      <c r="Y9" s="12" t="n">
        <f aca="false">LOG(BA9,10)</f>
        <v>-0.170507055230594</v>
      </c>
      <c r="Z9" s="15" t="n">
        <f aca="false">AVERAGE(U9:Y9)</f>
        <v>-0.169404531605927</v>
      </c>
      <c r="AA9" s="15" t="n">
        <f aca="false">U9-$Z9</f>
        <v>-0.00105340259626482</v>
      </c>
      <c r="AB9" s="15" t="n">
        <f aca="false">V9-$Z9</f>
        <v>0.00207697981150684</v>
      </c>
      <c r="AC9" s="15" t="n">
        <f aca="false">W9-$Z9</f>
        <v>0.00231433185051541</v>
      </c>
      <c r="AD9" s="15" t="n">
        <f aca="false">X9-$Z9</f>
        <v>-0.00223538544109003</v>
      </c>
      <c r="AE9" s="17" t="n">
        <f aca="false">Y9-$Z9</f>
        <v>-0.00110252362466734</v>
      </c>
      <c r="AG9" s="0" t="s">
        <v>47</v>
      </c>
      <c r="AI9" s="18" t="n">
        <v>0.715375288226126</v>
      </c>
      <c r="AK9" s="0" t="s">
        <v>40</v>
      </c>
      <c r="AL9" s="0" t="s">
        <v>39</v>
      </c>
      <c r="AM9" s="0" t="s">
        <v>48</v>
      </c>
      <c r="AN9" s="0" t="n">
        <v>0.7135596553569</v>
      </c>
      <c r="AW9" s="0" t="n">
        <v>0.675370467263846</v>
      </c>
      <c r="AX9" s="0" t="n">
        <v>0.680256105209762</v>
      </c>
      <c r="AY9" s="0" t="n">
        <v>0.68062798260922</v>
      </c>
      <c r="AZ9" s="0" t="n">
        <v>0.673534867173496</v>
      </c>
      <c r="BA9" s="0" t="n">
        <v>0.675294083572068</v>
      </c>
    </row>
    <row r="10" customFormat="false" ht="13.8" hidden="false" customHeight="false" outlineLevel="0" collapsed="false">
      <c r="E10" s="14" t="n">
        <v>1</v>
      </c>
      <c r="F10" s="15" t="n">
        <v>-1</v>
      </c>
      <c r="G10" s="15" t="n">
        <v>1</v>
      </c>
      <c r="H10" s="15" t="n">
        <v>-1</v>
      </c>
      <c r="I10" s="15" t="n">
        <v>1</v>
      </c>
      <c r="J10" s="15" t="n">
        <f aca="false">F10*G10</f>
        <v>-1</v>
      </c>
      <c r="K10" s="15" t="n">
        <f aca="false">F10*H10</f>
        <v>1</v>
      </c>
      <c r="L10" s="15" t="n">
        <f aca="false">F10*I10</f>
        <v>-1</v>
      </c>
      <c r="M10" s="15" t="n">
        <f aca="false">G10*H10</f>
        <v>-1</v>
      </c>
      <c r="N10" s="15" t="n">
        <f aca="false">G10*I10</f>
        <v>1</v>
      </c>
      <c r="O10" s="15" t="n">
        <f aca="false">H10*I10</f>
        <v>-1</v>
      </c>
      <c r="P10" s="15" t="n">
        <f aca="false">F10*G10*H10</f>
        <v>1</v>
      </c>
      <c r="Q10" s="15" t="n">
        <f aca="false">F10*G10*I10</f>
        <v>-1</v>
      </c>
      <c r="R10" s="15" t="n">
        <f aca="false">F10*H10*I10</f>
        <v>1</v>
      </c>
      <c r="S10" s="15" t="n">
        <f aca="false">G10*H10*I10</f>
        <v>-1</v>
      </c>
      <c r="T10" s="16" t="n">
        <f aca="false">F10*G10*H10*I10</f>
        <v>1</v>
      </c>
      <c r="U10" s="12" t="n">
        <f aca="false">LOG(AW10,10)</f>
        <v>-0.935418360613471</v>
      </c>
      <c r="V10" s="12" t="n">
        <f aca="false">LOG(AX10,10)</f>
        <v>-0.936884010190206</v>
      </c>
      <c r="W10" s="12" t="n">
        <f aca="false">LOG(AY10,10)</f>
        <v>-0.934156482232595</v>
      </c>
      <c r="X10" s="12" t="n">
        <f aca="false">LOG(AZ10,10)</f>
        <v>-0.935927571109517</v>
      </c>
      <c r="Y10" s="12" t="n">
        <f aca="false">LOG(BA10,10)</f>
        <v>-0.941378058079322</v>
      </c>
      <c r="Z10" s="15" t="n">
        <f aca="false">AVERAGE(U10:Y10)</f>
        <v>-0.936752896445022</v>
      </c>
      <c r="AA10" s="15" t="n">
        <f aca="false">U10-$Z10</f>
        <v>0.00133453583155085</v>
      </c>
      <c r="AB10" s="15" t="n">
        <f aca="false">V10-$Z10</f>
        <v>-0.000131113745184153</v>
      </c>
      <c r="AC10" s="15" t="n">
        <f aca="false">W10-$Z10</f>
        <v>0.00259641421242718</v>
      </c>
      <c r="AD10" s="15" t="n">
        <f aca="false">X10-$Z10</f>
        <v>0.000825325335504723</v>
      </c>
      <c r="AE10" s="17" t="n">
        <f aca="false">Y10-$Z10</f>
        <v>-0.00462516163429938</v>
      </c>
      <c r="AG10" s="0" t="s">
        <v>49</v>
      </c>
      <c r="AI10" s="18" t="n">
        <v>0.714786504624706</v>
      </c>
      <c r="AK10" s="0" t="s">
        <v>40</v>
      </c>
      <c r="AL10" s="0" t="s">
        <v>39</v>
      </c>
      <c r="AM10" s="0" t="s">
        <v>50</v>
      </c>
      <c r="AN10" s="0" t="n">
        <v>0.71896789955564</v>
      </c>
      <c r="AW10" s="0" t="n">
        <v>0.116033031643734</v>
      </c>
      <c r="AX10" s="0" t="n">
        <v>0.11564210537321</v>
      </c>
      <c r="AY10" s="0" t="n">
        <v>0.116370665446248</v>
      </c>
      <c r="AZ10" s="0" t="n">
        <v>0.11589706258389</v>
      </c>
      <c r="BA10" s="0" t="n">
        <v>0.114451619384928</v>
      </c>
    </row>
    <row r="11" customFormat="false" ht="13.8" hidden="false" customHeight="false" outlineLevel="0" collapsed="false">
      <c r="E11" s="14" t="n">
        <v>1</v>
      </c>
      <c r="F11" s="15" t="n">
        <v>-1</v>
      </c>
      <c r="G11" s="15" t="n">
        <v>1</v>
      </c>
      <c r="H11" s="15" t="n">
        <v>1</v>
      </c>
      <c r="I11" s="15" t="n">
        <v>-1</v>
      </c>
      <c r="J11" s="15" t="n">
        <f aca="false">F11*G11</f>
        <v>-1</v>
      </c>
      <c r="K11" s="15" t="n">
        <f aca="false">F11*H11</f>
        <v>-1</v>
      </c>
      <c r="L11" s="15" t="n">
        <f aca="false">F11*I11</f>
        <v>1</v>
      </c>
      <c r="M11" s="15" t="n">
        <f aca="false">G11*H11</f>
        <v>1</v>
      </c>
      <c r="N11" s="15" t="n">
        <f aca="false">G11*I11</f>
        <v>-1</v>
      </c>
      <c r="O11" s="15" t="n">
        <f aca="false">H11*I11</f>
        <v>-1</v>
      </c>
      <c r="P11" s="15" t="n">
        <f aca="false">F11*G11*H11</f>
        <v>-1</v>
      </c>
      <c r="Q11" s="15" t="n">
        <f aca="false">F11*G11*I11</f>
        <v>1</v>
      </c>
      <c r="R11" s="15" t="n">
        <f aca="false">F11*H11*I11</f>
        <v>1</v>
      </c>
      <c r="S11" s="15" t="n">
        <f aca="false">G11*H11*I11</f>
        <v>-1</v>
      </c>
      <c r="T11" s="16" t="n">
        <f aca="false">F11*G11*H11*I11</f>
        <v>1</v>
      </c>
      <c r="U11" s="12" t="n">
        <f aca="false">LOG(AW11,10)</f>
        <v>-0.9755007480072</v>
      </c>
      <c r="V11" s="12" t="n">
        <f aca="false">LOG(AX11,10)</f>
        <v>-0.975181318207914</v>
      </c>
      <c r="W11" s="12" t="n">
        <f aca="false">LOG(AY11,10)</f>
        <v>-0.974209722522915</v>
      </c>
      <c r="X11" s="12" t="n">
        <f aca="false">LOG(AZ11,10)</f>
        <v>-0.975404060241212</v>
      </c>
      <c r="Y11" s="12" t="n">
        <f aca="false">LOG(BA11,10)</f>
        <v>-0.975647525734341</v>
      </c>
      <c r="Z11" s="15" t="n">
        <f aca="false">AVERAGE(U11:Y11)</f>
        <v>-0.975188674942716</v>
      </c>
      <c r="AA11" s="15" t="n">
        <f aca="false">U11-$Z11</f>
        <v>-0.000312073064483998</v>
      </c>
      <c r="AB11" s="15" t="n">
        <f aca="false">V11-$Z11</f>
        <v>7.35673480223298E-006</v>
      </c>
      <c r="AC11" s="15" t="n">
        <f aca="false">W11-$Z11</f>
        <v>0.000978952419801948</v>
      </c>
      <c r="AD11" s="15" t="n">
        <f aca="false">X11-$Z11</f>
        <v>-0.000215385298495185</v>
      </c>
      <c r="AE11" s="17" t="n">
        <f aca="false">Y11-$Z11</f>
        <v>-0.000458850791624887</v>
      </c>
      <c r="AI11" s="18"/>
      <c r="AK11" s="0" t="s">
        <v>40</v>
      </c>
      <c r="AL11" s="0" t="s">
        <v>43</v>
      </c>
      <c r="AM11" s="0" t="s">
        <v>41</v>
      </c>
      <c r="AN11" s="0" t="n">
        <v>0.72785507398642</v>
      </c>
      <c r="AO11" s="0" t="n">
        <f aca="false">AVERAGE(AN11:AN15)</f>
        <v>0.723232526262392</v>
      </c>
      <c r="AW11" s="0" t="n">
        <v>0.105803309369112</v>
      </c>
      <c r="AX11" s="0" t="n">
        <v>0.105881157841338</v>
      </c>
      <c r="AY11" s="0" t="n">
        <v>0.1061182983987</v>
      </c>
      <c r="AZ11" s="0" t="n">
        <v>0.105826867173498</v>
      </c>
      <c r="BA11" s="0" t="n">
        <v>0.105767557256282</v>
      </c>
    </row>
    <row r="12" customFormat="false" ht="13.8" hidden="false" customHeight="false" outlineLevel="0" collapsed="false">
      <c r="E12" s="14" t="n">
        <v>1</v>
      </c>
      <c r="F12" s="15" t="n">
        <v>-1</v>
      </c>
      <c r="G12" s="15" t="n">
        <v>1</v>
      </c>
      <c r="H12" s="15" t="n">
        <v>1</v>
      </c>
      <c r="I12" s="15" t="n">
        <v>1</v>
      </c>
      <c r="J12" s="15" t="n">
        <f aca="false">F12*G12</f>
        <v>-1</v>
      </c>
      <c r="K12" s="15" t="n">
        <f aca="false">F12*H12</f>
        <v>-1</v>
      </c>
      <c r="L12" s="15" t="n">
        <f aca="false">F12*I12</f>
        <v>-1</v>
      </c>
      <c r="M12" s="15" t="n">
        <f aca="false">G12*H12</f>
        <v>1</v>
      </c>
      <c r="N12" s="15" t="n">
        <f aca="false">G12*I12</f>
        <v>1</v>
      </c>
      <c r="O12" s="15" t="n">
        <f aca="false">H12*I12</f>
        <v>1</v>
      </c>
      <c r="P12" s="15" t="n">
        <f aca="false">F12*G12*H12</f>
        <v>-1</v>
      </c>
      <c r="Q12" s="15" t="n">
        <f aca="false">F12*G12*I12</f>
        <v>-1</v>
      </c>
      <c r="R12" s="15" t="n">
        <f aca="false">F12*H12*I12</f>
        <v>-1</v>
      </c>
      <c r="S12" s="15" t="n">
        <f aca="false">G12*H12*I12</f>
        <v>1</v>
      </c>
      <c r="T12" s="16" t="n">
        <f aca="false">F12*G12*H12*I12</f>
        <v>-1</v>
      </c>
      <c r="U12" s="12" t="n">
        <f aca="false">LOG(AW12,10)</f>
        <v>-1.59427125907383</v>
      </c>
      <c r="V12" s="12" t="n">
        <f aca="false">LOG(AX12,10)</f>
        <v>-1.59587238124648</v>
      </c>
      <c r="W12" s="12" t="n">
        <f aca="false">LOG(AY12,10)</f>
        <v>-1.59236882750959</v>
      </c>
      <c r="X12" s="12" t="n">
        <f aca="false">LOG(AZ12,10)</f>
        <v>-1.59487104452612</v>
      </c>
      <c r="Y12" s="12" t="n">
        <f aca="false">LOG(BA12,10)</f>
        <v>-1.59838475212517</v>
      </c>
      <c r="Z12" s="15" t="n">
        <f aca="false">AVERAGE(U12:Y12)</f>
        <v>-1.59515365289624</v>
      </c>
      <c r="AA12" s="15" t="n">
        <f aca="false">U12-$Z12</f>
        <v>0.000882393822407401</v>
      </c>
      <c r="AB12" s="15" t="n">
        <f aca="false">V12-$Z12</f>
        <v>-0.000718728350239672</v>
      </c>
      <c r="AC12" s="15" t="n">
        <f aca="false">W12-$Z12</f>
        <v>0.00278482538664848</v>
      </c>
      <c r="AD12" s="15" t="n">
        <f aca="false">X12-$Z12</f>
        <v>0.000282608370120618</v>
      </c>
      <c r="AE12" s="17" t="n">
        <f aca="false">Y12-$Z12</f>
        <v>-0.00323109922893772</v>
      </c>
      <c r="AF12" s="0" t="s">
        <v>51</v>
      </c>
      <c r="AG12" s="0" t="s">
        <v>39</v>
      </c>
      <c r="AI12" s="18" t="n">
        <v>0.11711871585426</v>
      </c>
      <c r="AK12" s="0" t="s">
        <v>40</v>
      </c>
      <c r="AL12" s="0" t="s">
        <v>43</v>
      </c>
      <c r="AM12" s="0" t="s">
        <v>44</v>
      </c>
      <c r="AN12" s="0" t="n">
        <v>0.72104106564028</v>
      </c>
      <c r="AW12" s="0" t="n">
        <v>0.02545240006479</v>
      </c>
      <c r="AX12" s="0" t="n">
        <v>0.0253587369521578</v>
      </c>
      <c r="AY12" s="0" t="n">
        <v>0.0255641391304576</v>
      </c>
      <c r="AZ12" s="0" t="n">
        <v>0.0254172731102064</v>
      </c>
      <c r="BA12" s="0" t="n">
        <v>0.0252124614901896</v>
      </c>
    </row>
    <row r="13" customFormat="false" ht="13.8" hidden="false" customHeight="false" outlineLevel="0" collapsed="false">
      <c r="E13" s="14" t="n">
        <v>1</v>
      </c>
      <c r="F13" s="15" t="n">
        <v>1</v>
      </c>
      <c r="G13" s="15" t="n">
        <v>-1</v>
      </c>
      <c r="H13" s="15" t="n">
        <v>-1</v>
      </c>
      <c r="I13" s="15" t="n">
        <v>-1</v>
      </c>
      <c r="J13" s="15" t="n">
        <f aca="false">F13*G13</f>
        <v>-1</v>
      </c>
      <c r="K13" s="15" t="n">
        <f aca="false">F13*H13</f>
        <v>-1</v>
      </c>
      <c r="L13" s="15" t="n">
        <f aca="false">F13*I13</f>
        <v>-1</v>
      </c>
      <c r="M13" s="15" t="n">
        <f aca="false">G13*H13</f>
        <v>1</v>
      </c>
      <c r="N13" s="15" t="n">
        <f aca="false">G13*I13</f>
        <v>1</v>
      </c>
      <c r="O13" s="15" t="n">
        <f aca="false">H13*I13</f>
        <v>1</v>
      </c>
      <c r="P13" s="15" t="n">
        <f aca="false">F13*G13*H13</f>
        <v>1</v>
      </c>
      <c r="Q13" s="15" t="n">
        <f aca="false">F13*G13*I13</f>
        <v>1</v>
      </c>
      <c r="R13" s="15" t="n">
        <f aca="false">F13*H13*I13</f>
        <v>1</v>
      </c>
      <c r="S13" s="15" t="n">
        <f aca="false">G13*H13*I13</f>
        <v>-1</v>
      </c>
      <c r="T13" s="16" t="n">
        <f aca="false">F13*G13*H13*I13</f>
        <v>-1</v>
      </c>
      <c r="U13" s="12" t="n">
        <f aca="false">LOG(AW13,10)</f>
        <v>0.128058572239234</v>
      </c>
      <c r="V13" s="12" t="n">
        <f aca="false">LOG(AX13,10)</f>
        <v>0.12453592101263</v>
      </c>
      <c r="W13" s="12" t="n">
        <f aca="false">LOG(AY13,10)</f>
        <v>0.123889949697464</v>
      </c>
      <c r="X13" s="12" t="n">
        <f aca="false">LOG(AZ13,10)</f>
        <v>0.128740211585659</v>
      </c>
      <c r="Y13" s="12" t="n">
        <f aca="false">LOG(BA13,10)</f>
        <v>0.126144513501153</v>
      </c>
      <c r="Z13" s="15" t="n">
        <f aca="false">AVERAGE(U13:Y13)</f>
        <v>0.126273833607228</v>
      </c>
      <c r="AA13" s="15" t="n">
        <f aca="false">U13-$Z13</f>
        <v>0.00178473863200604</v>
      </c>
      <c r="AB13" s="15" t="n">
        <f aca="false">V13-$Z13</f>
        <v>-0.00173791259459785</v>
      </c>
      <c r="AC13" s="15" t="n">
        <f aca="false">W13-$Z13</f>
        <v>-0.00238388390976429</v>
      </c>
      <c r="AD13" s="15" t="n">
        <f aca="false">X13-$Z13</f>
        <v>0.00246637797843091</v>
      </c>
      <c r="AE13" s="17" t="n">
        <f aca="false">Y13-$Z13</f>
        <v>-0.000129320106074887</v>
      </c>
      <c r="AG13" s="0" t="s">
        <v>43</v>
      </c>
      <c r="AI13" s="18" t="n">
        <v>0.116681052741632</v>
      </c>
      <c r="AK13" s="0" t="s">
        <v>40</v>
      </c>
      <c r="AL13" s="0" t="s">
        <v>43</v>
      </c>
      <c r="AM13" s="0" t="s">
        <v>50</v>
      </c>
      <c r="AN13" s="0" t="n">
        <v>0.72179582189115</v>
      </c>
      <c r="AW13" s="0" t="n">
        <v>1.34294606879094</v>
      </c>
      <c r="AX13" s="0" t="n">
        <v>1.33209721710039</v>
      </c>
      <c r="AY13" s="0" t="n">
        <v>1.33011732329271</v>
      </c>
      <c r="AZ13" s="0" t="n">
        <v>1.34505552141738</v>
      </c>
      <c r="BA13" s="0" t="n">
        <v>1.33704034890359</v>
      </c>
    </row>
    <row r="14" customFormat="false" ht="13.8" hidden="false" customHeight="false" outlineLevel="0" collapsed="false">
      <c r="E14" s="14" t="n">
        <v>1</v>
      </c>
      <c r="F14" s="15" t="n">
        <v>1</v>
      </c>
      <c r="G14" s="15" t="n">
        <v>-1</v>
      </c>
      <c r="H14" s="15" t="n">
        <v>-1</v>
      </c>
      <c r="I14" s="15" t="n">
        <v>1</v>
      </c>
      <c r="J14" s="15" t="n">
        <f aca="false">F14*G14</f>
        <v>-1</v>
      </c>
      <c r="K14" s="15" t="n">
        <f aca="false">F14*H14</f>
        <v>-1</v>
      </c>
      <c r="L14" s="15" t="n">
        <f aca="false">F14*I14</f>
        <v>1</v>
      </c>
      <c r="M14" s="15" t="n">
        <f aca="false">G14*H14</f>
        <v>1</v>
      </c>
      <c r="N14" s="15" t="n">
        <f aca="false">G14*I14</f>
        <v>-1</v>
      </c>
      <c r="O14" s="15" t="n">
        <f aca="false">H14*I14</f>
        <v>-1</v>
      </c>
      <c r="P14" s="15" t="n">
        <f aca="false">F14*G14*H14</f>
        <v>1</v>
      </c>
      <c r="Q14" s="15" t="n">
        <f aca="false">F14*G14*I14</f>
        <v>-1</v>
      </c>
      <c r="R14" s="15" t="n">
        <f aca="false">F14*H14*I14</f>
        <v>-1</v>
      </c>
      <c r="S14" s="15" t="n">
        <f aca="false">G14*H14*I14</f>
        <v>1</v>
      </c>
      <c r="T14" s="16" t="n">
        <f aca="false">F14*G14*H14*I14</f>
        <v>1</v>
      </c>
      <c r="U14" s="12" t="n">
        <f aca="false">LOG(AW14,10)</f>
        <v>-0.905350212255915</v>
      </c>
      <c r="V14" s="12" t="n">
        <f aca="false">LOG(AX14,10)</f>
        <v>-0.902371124999444</v>
      </c>
      <c r="W14" s="12" t="n">
        <f aca="false">LOG(AY14,10)</f>
        <v>-0.904373878909228</v>
      </c>
      <c r="X14" s="12" t="n">
        <f aca="false">LOG(AZ14,10)</f>
        <v>-0.904129814429515</v>
      </c>
      <c r="Y14" s="12" t="n">
        <f aca="false">LOG(BA14,10)</f>
        <v>-0.903984126492755</v>
      </c>
      <c r="Z14" s="15" t="n">
        <f aca="false">AVERAGE(U14:Y14)</f>
        <v>-0.904041831417371</v>
      </c>
      <c r="AA14" s="15" t="n">
        <f aca="false">U14-$Z14</f>
        <v>-0.00130838083854379</v>
      </c>
      <c r="AB14" s="15" t="n">
        <f aca="false">V14-$Z14</f>
        <v>0.0016707064179271</v>
      </c>
      <c r="AC14" s="15" t="n">
        <f aca="false">W14-$Z14</f>
        <v>-0.000332047491856224</v>
      </c>
      <c r="AD14" s="15" t="n">
        <f aca="false">X14-$Z14</f>
        <v>-8.79830121434111E-005</v>
      </c>
      <c r="AE14" s="17" t="n">
        <f aca="false">Y14-$Z14</f>
        <v>5.77049246159866E-005</v>
      </c>
      <c r="AG14" s="0" t="s">
        <v>45</v>
      </c>
      <c r="AI14" s="18" t="n">
        <v>0.117432770709404</v>
      </c>
      <c r="AK14" s="0" t="s">
        <v>40</v>
      </c>
      <c r="AL14" s="0" t="s">
        <v>43</v>
      </c>
      <c r="AM14" s="0" t="s">
        <v>48</v>
      </c>
      <c r="AN14" s="0" t="n">
        <v>0.73593759607132</v>
      </c>
      <c r="AW14" s="0" t="n">
        <v>0.124351144777992</v>
      </c>
      <c r="AX14" s="0" t="n">
        <v>0.125207076446905</v>
      </c>
      <c r="AY14" s="0" t="n">
        <v>0.124631011884333</v>
      </c>
      <c r="AZ14" s="0" t="n">
        <v>0.124701071608976</v>
      </c>
      <c r="BA14" s="0" t="n">
        <v>0.124742910706977</v>
      </c>
    </row>
    <row r="15" customFormat="false" ht="13.8" hidden="false" customHeight="false" outlineLevel="0" collapsed="false">
      <c r="E15" s="14" t="n">
        <v>1</v>
      </c>
      <c r="F15" s="15" t="n">
        <v>1</v>
      </c>
      <c r="G15" s="15" t="n">
        <v>-1</v>
      </c>
      <c r="H15" s="15" t="n">
        <v>1</v>
      </c>
      <c r="I15" s="15" t="n">
        <v>-1</v>
      </c>
      <c r="J15" s="15" t="n">
        <f aca="false">F15*G15</f>
        <v>-1</v>
      </c>
      <c r="K15" s="15" t="n">
        <f aca="false">F15*H15</f>
        <v>1</v>
      </c>
      <c r="L15" s="15" t="n">
        <f aca="false">F15*I15</f>
        <v>-1</v>
      </c>
      <c r="M15" s="15" t="n">
        <f aca="false">G15*H15</f>
        <v>-1</v>
      </c>
      <c r="N15" s="15" t="n">
        <f aca="false">G15*I15</f>
        <v>1</v>
      </c>
      <c r="O15" s="15" t="n">
        <f aca="false">H15*I15</f>
        <v>-1</v>
      </c>
      <c r="P15" s="15" t="n">
        <f aca="false">F15*G15*H15</f>
        <v>-1</v>
      </c>
      <c r="Q15" s="15" t="n">
        <f aca="false">F15*G15*I15</f>
        <v>1</v>
      </c>
      <c r="R15" s="15" t="n">
        <f aca="false">F15*H15*I15</f>
        <v>-1</v>
      </c>
      <c r="S15" s="15" t="n">
        <f aca="false">G15*H15*I15</f>
        <v>1</v>
      </c>
      <c r="T15" s="16" t="n">
        <f aca="false">F15*G15*H15*I15</f>
        <v>1</v>
      </c>
      <c r="U15" s="12" t="n">
        <f aca="false">LOG(AW15,10)</f>
        <v>-0.657432788931992</v>
      </c>
      <c r="V15" s="12" t="n">
        <f aca="false">LOG(AX15,10)</f>
        <v>-0.652029985563533</v>
      </c>
      <c r="W15" s="12" t="n">
        <f aca="false">LOG(AY15,10)</f>
        <v>-0.64353763674481</v>
      </c>
      <c r="X15" s="12" t="n">
        <f aca="false">LOG(AZ15,10)</f>
        <v>-0.651476636302318</v>
      </c>
      <c r="Y15" s="12" t="n">
        <f aca="false">LOG(BA15,10)</f>
        <v>-0.659668278139286</v>
      </c>
      <c r="Z15" s="15" t="n">
        <f aca="false">AVERAGE(U15:Y15)</f>
        <v>-0.652829065136388</v>
      </c>
      <c r="AA15" s="15" t="n">
        <f aca="false">U15-$Z15</f>
        <v>-0.00460372379560414</v>
      </c>
      <c r="AB15" s="15" t="n">
        <f aca="false">V15-$Z15</f>
        <v>0.000799079572855077</v>
      </c>
      <c r="AC15" s="15" t="n">
        <f aca="false">W15-$Z15</f>
        <v>0.00929142839157759</v>
      </c>
      <c r="AD15" s="15" t="n">
        <f aca="false">X15-$Z15</f>
        <v>0.00135242883406994</v>
      </c>
      <c r="AE15" s="17" t="n">
        <f aca="false">Y15-$Z15</f>
        <v>-0.00683921300289847</v>
      </c>
      <c r="AG15" s="0" t="s">
        <v>47</v>
      </c>
      <c r="AI15" s="18" t="n">
        <v>0.117223167847046</v>
      </c>
      <c r="AK15" s="0" t="s">
        <v>40</v>
      </c>
      <c r="AL15" s="0" t="s">
        <v>43</v>
      </c>
      <c r="AM15" s="0" t="s">
        <v>46</v>
      </c>
      <c r="AN15" s="0" t="n">
        <v>0.70953307372279</v>
      </c>
      <c r="AW15" s="0" t="n">
        <v>0.220073226685679</v>
      </c>
      <c r="AX15" s="0" t="n">
        <v>0.222828129381097</v>
      </c>
      <c r="AY15" s="0" t="n">
        <v>0.227228270661125</v>
      </c>
      <c r="AZ15" s="0" t="n">
        <v>0.223112223171751</v>
      </c>
      <c r="BA15" s="0" t="n">
        <v>0.218943331359713</v>
      </c>
    </row>
    <row r="16" customFormat="false" ht="13.8" hidden="false" customHeight="false" outlineLevel="0" collapsed="false">
      <c r="E16" s="14" t="n">
        <v>1</v>
      </c>
      <c r="F16" s="15" t="n">
        <v>1</v>
      </c>
      <c r="G16" s="15" t="n">
        <v>-1</v>
      </c>
      <c r="H16" s="15" t="n">
        <v>1</v>
      </c>
      <c r="I16" s="15" t="n">
        <v>1</v>
      </c>
      <c r="J16" s="15" t="n">
        <f aca="false">F16*G16</f>
        <v>-1</v>
      </c>
      <c r="K16" s="15" t="n">
        <f aca="false">F16*H16</f>
        <v>1</v>
      </c>
      <c r="L16" s="15" t="n">
        <f aca="false">F16*I16</f>
        <v>1</v>
      </c>
      <c r="M16" s="15" t="n">
        <f aca="false">G16*H16</f>
        <v>-1</v>
      </c>
      <c r="N16" s="15" t="n">
        <f aca="false">G16*I16</f>
        <v>-1</v>
      </c>
      <c r="O16" s="15" t="n">
        <f aca="false">H16*I16</f>
        <v>1</v>
      </c>
      <c r="P16" s="15" t="n">
        <f aca="false">F16*G16*H16</f>
        <v>-1</v>
      </c>
      <c r="Q16" s="15" t="n">
        <f aca="false">F16*G16*I16</f>
        <v>-1</v>
      </c>
      <c r="R16" s="15" t="n">
        <f aca="false">F16*H16*I16</f>
        <v>1</v>
      </c>
      <c r="S16" s="15" t="n">
        <f aca="false">G16*H16*I16</f>
        <v>-1</v>
      </c>
      <c r="T16" s="16" t="n">
        <f aca="false">F16*G16*H16*I16</f>
        <v>-1</v>
      </c>
      <c r="U16" s="12" t="n">
        <f aca="false">LOG(AW16,10)</f>
        <v>-1.54537300959583</v>
      </c>
      <c r="V16" s="12" t="n">
        <f aca="false">LOG(AX16,10)</f>
        <v>-1.54314582452752</v>
      </c>
      <c r="W16" s="12" t="n">
        <f aca="false">LOG(AY16,10)</f>
        <v>-1.54235612187143</v>
      </c>
      <c r="X16" s="12" t="n">
        <f aca="false">LOG(AZ16,10)</f>
        <v>-1.54341102081267</v>
      </c>
      <c r="Y16" s="12" t="n">
        <f aca="false">LOG(BA16,10)</f>
        <v>-1.54322977514567</v>
      </c>
      <c r="Z16" s="15" t="n">
        <f aca="false">AVERAGE(U16:Y16)</f>
        <v>-1.54350315039062</v>
      </c>
      <c r="AA16" s="15" t="n">
        <f aca="false">U16-$Z16</f>
        <v>-0.00186985920520688</v>
      </c>
      <c r="AB16" s="15" t="n">
        <f aca="false">V16-$Z16</f>
        <v>0.000357325863100888</v>
      </c>
      <c r="AC16" s="15" t="n">
        <f aca="false">W16-$Z16</f>
        <v>0.00114702851919635</v>
      </c>
      <c r="AD16" s="15" t="n">
        <f aca="false">X16-$Z16</f>
        <v>9.21295779530151E-005</v>
      </c>
      <c r="AE16" s="17" t="n">
        <f aca="false">Y16-$Z16</f>
        <v>0.000273375244956409</v>
      </c>
      <c r="AG16" s="0" t="s">
        <v>49</v>
      </c>
      <c r="AI16" s="18" t="n">
        <v>0.115208672016506</v>
      </c>
      <c r="AK16" s="0" t="s">
        <v>40</v>
      </c>
      <c r="AL16" s="0" t="s">
        <v>45</v>
      </c>
      <c r="AM16" s="0" t="s">
        <v>41</v>
      </c>
      <c r="AN16" s="0" t="n">
        <v>0.73182063555461</v>
      </c>
      <c r="AO16" s="0" t="n">
        <f aca="false">AVERAGE(AN16:AN20)</f>
        <v>0.722566508925014</v>
      </c>
      <c r="AW16" s="0" t="n">
        <v>0.0284857061815014</v>
      </c>
      <c r="AX16" s="0" t="n">
        <v>0.0286321641662038</v>
      </c>
      <c r="AY16" s="0" t="n">
        <v>0.0286842750422284</v>
      </c>
      <c r="AZ16" s="0" t="n">
        <v>0.0286146856440639</v>
      </c>
      <c r="BA16" s="0" t="n">
        <v>0.0286266300052252</v>
      </c>
    </row>
    <row r="17" customFormat="false" ht="13.8" hidden="false" customHeight="false" outlineLevel="0" collapsed="false">
      <c r="E17" s="14" t="n">
        <v>1</v>
      </c>
      <c r="F17" s="15" t="n">
        <v>1</v>
      </c>
      <c r="G17" s="15" t="n">
        <v>1</v>
      </c>
      <c r="H17" s="15" t="n">
        <v>-1</v>
      </c>
      <c r="I17" s="15" t="n">
        <v>-1</v>
      </c>
      <c r="J17" s="15" t="n">
        <f aca="false">F17*G17</f>
        <v>1</v>
      </c>
      <c r="K17" s="15" t="n">
        <f aca="false">F17*H17</f>
        <v>-1</v>
      </c>
      <c r="L17" s="15" t="n">
        <f aca="false">F17*I17</f>
        <v>-1</v>
      </c>
      <c r="M17" s="15" t="n">
        <f aca="false">G17*H17</f>
        <v>-1</v>
      </c>
      <c r="N17" s="15" t="n">
        <f aca="false">G17*I17</f>
        <v>-1</v>
      </c>
      <c r="O17" s="15" t="n">
        <f aca="false">H17*I17</f>
        <v>1</v>
      </c>
      <c r="P17" s="15" t="n">
        <f aca="false">F17*G17*H17</f>
        <v>-1</v>
      </c>
      <c r="Q17" s="15" t="n">
        <f aca="false">F17*G17*I17</f>
        <v>-1</v>
      </c>
      <c r="R17" s="15" t="n">
        <f aca="false">F17*H17*I17</f>
        <v>1</v>
      </c>
      <c r="S17" s="15" t="n">
        <f aca="false">G17*H17*I17</f>
        <v>1</v>
      </c>
      <c r="T17" s="16" t="n">
        <f aca="false">F17*G17*H17*I17</f>
        <v>1</v>
      </c>
      <c r="U17" s="12" t="n">
        <f aca="false">LOG(AW17,10)</f>
        <v>-0.160248387950093</v>
      </c>
      <c r="V17" s="12" t="n">
        <f aca="false">LOG(AX17,10)</f>
        <v>-0.161079036605587</v>
      </c>
      <c r="W17" s="12" t="n">
        <f aca="false">LOG(AY17,10)</f>
        <v>-0.159791108833756</v>
      </c>
      <c r="X17" s="12" t="n">
        <f aca="false">LOG(AZ17,10)</f>
        <v>-0.160722648392054</v>
      </c>
      <c r="Y17" s="12" t="n">
        <f aca="false">LOG(BA17,10)</f>
        <v>-0.161222249757272</v>
      </c>
      <c r="Z17" s="15" t="n">
        <f aca="false">AVERAGE(U17:Y17)</f>
        <v>-0.160612686307752</v>
      </c>
      <c r="AA17" s="15" t="n">
        <f aca="false">U17-$Z17</f>
        <v>0.000364298357659776</v>
      </c>
      <c r="AB17" s="15" t="n">
        <f aca="false">V17-$Z17</f>
        <v>-0.000466350297834955</v>
      </c>
      <c r="AC17" s="15" t="n">
        <f aca="false">W17-$Z17</f>
        <v>0.000821577473995971</v>
      </c>
      <c r="AD17" s="15" t="n">
        <f aca="false">X17-$Z17</f>
        <v>-0.000109962084301335</v>
      </c>
      <c r="AE17" s="17" t="n">
        <f aca="false">Y17-$Z17</f>
        <v>-0.000609563449519429</v>
      </c>
      <c r="AI17" s="18"/>
      <c r="AK17" s="0" t="s">
        <v>40</v>
      </c>
      <c r="AL17" s="0" t="s">
        <v>45</v>
      </c>
      <c r="AM17" s="0" t="s">
        <v>44</v>
      </c>
      <c r="AN17" s="0" t="n">
        <v>0.71956575548565</v>
      </c>
      <c r="AW17" s="0" t="n">
        <v>0.691435402124278</v>
      </c>
      <c r="AX17" s="0" t="n">
        <v>0.690114199556533</v>
      </c>
      <c r="AY17" s="0" t="n">
        <v>0.692163814520777</v>
      </c>
      <c r="AZ17" s="0" t="n">
        <v>0.690680749487555</v>
      </c>
      <c r="BA17" s="0" t="n">
        <v>0.689886664693047</v>
      </c>
    </row>
    <row r="18" customFormat="false" ht="13.8" hidden="false" customHeight="false" outlineLevel="0" collapsed="false">
      <c r="E18" s="14" t="n">
        <v>1</v>
      </c>
      <c r="F18" s="15" t="n">
        <v>1</v>
      </c>
      <c r="G18" s="15" t="n">
        <v>1</v>
      </c>
      <c r="H18" s="15" t="n">
        <v>-1</v>
      </c>
      <c r="I18" s="15" t="n">
        <v>1</v>
      </c>
      <c r="J18" s="15" t="n">
        <f aca="false">F18*G18</f>
        <v>1</v>
      </c>
      <c r="K18" s="15" t="n">
        <f aca="false">F18*H18</f>
        <v>-1</v>
      </c>
      <c r="L18" s="15" t="n">
        <f aca="false">F18*I18</f>
        <v>1</v>
      </c>
      <c r="M18" s="15" t="n">
        <f aca="false">G18*H18</f>
        <v>-1</v>
      </c>
      <c r="N18" s="15" t="n">
        <f aca="false">G18*I18</f>
        <v>1</v>
      </c>
      <c r="O18" s="15" t="n">
        <f aca="false">H18*I18</f>
        <v>-1</v>
      </c>
      <c r="P18" s="15" t="n">
        <f aca="false">F18*G18*H18</f>
        <v>-1</v>
      </c>
      <c r="Q18" s="15" t="n">
        <f aca="false">F18*G18*I18</f>
        <v>1</v>
      </c>
      <c r="R18" s="15" t="n">
        <f aca="false">F18*H18*I18</f>
        <v>-1</v>
      </c>
      <c r="S18" s="15" t="n">
        <f aca="false">G18*H18*I18</f>
        <v>-1</v>
      </c>
      <c r="T18" s="16" t="n">
        <f aca="false">F18*G18*H18*I18</f>
        <v>-1</v>
      </c>
      <c r="U18" s="12" t="n">
        <f aca="false">LOG(AW18,10)</f>
        <v>-0.935576084893146</v>
      </c>
      <c r="V18" s="12" t="n">
        <f aca="false">LOG(AX18,10)</f>
        <v>-0.93240184217151</v>
      </c>
      <c r="W18" s="12" t="n">
        <f aca="false">LOG(AY18,10)</f>
        <v>-0.936080044263974</v>
      </c>
      <c r="X18" s="12" t="n">
        <f aca="false">LOG(AZ18,10)</f>
        <v>-0.935100382025034</v>
      </c>
      <c r="Y18" s="12" t="n">
        <f aca="false">LOG(BA18,10)</f>
        <v>-0.934180840397526</v>
      </c>
      <c r="Z18" s="15" t="n">
        <f aca="false">AVERAGE(U18:Y18)</f>
        <v>-0.934667838750238</v>
      </c>
      <c r="AA18" s="15" t="n">
        <f aca="false">U18-$Z18</f>
        <v>-0.000908246142908409</v>
      </c>
      <c r="AB18" s="15" t="n">
        <f aca="false">V18-$Z18</f>
        <v>0.0022659965787275</v>
      </c>
      <c r="AC18" s="15" t="n">
        <f aca="false">W18-$Z18</f>
        <v>-0.00141220551373578</v>
      </c>
      <c r="AD18" s="15" t="n">
        <f aca="false">X18-$Z18</f>
        <v>-0.000432543274796027</v>
      </c>
      <c r="AE18" s="17" t="n">
        <f aca="false">Y18-$Z18</f>
        <v>0.000486998352712154</v>
      </c>
      <c r="AF18" s="0" t="s">
        <v>52</v>
      </c>
      <c r="AG18" s="0" t="s">
        <v>39</v>
      </c>
      <c r="AI18" s="18" t="n">
        <v>0.113400993579636</v>
      </c>
      <c r="AK18" s="0" t="s">
        <v>40</v>
      </c>
      <c r="AL18" s="0" t="s">
        <v>45</v>
      </c>
      <c r="AM18" s="0" t="s">
        <v>46</v>
      </c>
      <c r="AN18" s="0" t="n">
        <v>0.72753030846001</v>
      </c>
      <c r="AW18" s="0" t="n">
        <v>0.115990899163957</v>
      </c>
      <c r="AX18" s="0" t="n">
        <v>0.116841778201291</v>
      </c>
      <c r="AY18" s="0" t="n">
        <v>0.115856380305387</v>
      </c>
      <c r="AZ18" s="0" t="n">
        <v>0.116118018977397</v>
      </c>
      <c r="BA18" s="0" t="n">
        <v>0.116364138777155</v>
      </c>
    </row>
    <row r="19" customFormat="false" ht="13.8" hidden="false" customHeight="false" outlineLevel="0" collapsed="false">
      <c r="E19" s="14" t="n">
        <v>1</v>
      </c>
      <c r="F19" s="15" t="n">
        <v>1</v>
      </c>
      <c r="G19" s="15" t="n">
        <v>1</v>
      </c>
      <c r="H19" s="15" t="n">
        <v>1</v>
      </c>
      <c r="I19" s="15" t="n">
        <v>-1</v>
      </c>
      <c r="J19" s="15" t="n">
        <f aca="false">F19*G19</f>
        <v>1</v>
      </c>
      <c r="K19" s="15" t="n">
        <f aca="false">F19*H19</f>
        <v>1</v>
      </c>
      <c r="L19" s="15" t="n">
        <f aca="false">F19*I19</f>
        <v>-1</v>
      </c>
      <c r="M19" s="15" t="n">
        <f aca="false">G19*H19</f>
        <v>1</v>
      </c>
      <c r="N19" s="15" t="n">
        <f aca="false">G19*I19</f>
        <v>-1</v>
      </c>
      <c r="O19" s="15" t="n">
        <f aca="false">H19*I19</f>
        <v>-1</v>
      </c>
      <c r="P19" s="15" t="n">
        <f aca="false">F19*G19*H19</f>
        <v>1</v>
      </c>
      <c r="Q19" s="15" t="n">
        <f aca="false">F19*G19*I19</f>
        <v>-1</v>
      </c>
      <c r="R19" s="15" t="n">
        <f aca="false">F19*H19*I19</f>
        <v>-1</v>
      </c>
      <c r="S19" s="15" t="n">
        <f aca="false">G19*H19*I19</f>
        <v>-1</v>
      </c>
      <c r="T19" s="16" t="n">
        <f aca="false">F19*G19*H19*I19</f>
        <v>-1</v>
      </c>
      <c r="U19" s="12" t="n">
        <f aca="false">LOG(AW19,10)</f>
        <v>-0.965347348259049</v>
      </c>
      <c r="V19" s="12" t="n">
        <f aca="false">LOG(AX19,10)</f>
        <v>-0.965419992750219</v>
      </c>
      <c r="W19" s="12" t="n">
        <f aca="false">LOG(AY19,10)</f>
        <v>-0.965049065740589</v>
      </c>
      <c r="X19" s="12" t="n">
        <f aca="false">LOG(AZ19,10)</f>
        <v>-0.964362681466226</v>
      </c>
      <c r="Y19" s="12" t="n">
        <f aca="false">LOG(BA19,10)</f>
        <v>-0.964487695252076</v>
      </c>
      <c r="Z19" s="15" t="n">
        <f aca="false">AVERAGE(U19:Y19)</f>
        <v>-0.964933356693632</v>
      </c>
      <c r="AA19" s="15" t="n">
        <f aca="false">U19-$Z19</f>
        <v>-0.000413991565417327</v>
      </c>
      <c r="AB19" s="15" t="n">
        <f aca="false">V19-$Z19</f>
        <v>-0.000486636056587497</v>
      </c>
      <c r="AC19" s="15" t="n">
        <f aca="false">W19-$Z19</f>
        <v>-0.000115709046956902</v>
      </c>
      <c r="AD19" s="15" t="n">
        <f aca="false">X19-$Z19</f>
        <v>0.000570675227405504</v>
      </c>
      <c r="AE19" s="17" t="n">
        <f aca="false">Y19-$Z19</f>
        <v>0.000445661441555445</v>
      </c>
      <c r="AG19" s="0" t="s">
        <v>43</v>
      </c>
      <c r="AI19" s="18" t="n">
        <v>0.113137999946602</v>
      </c>
      <c r="AK19" s="0" t="s">
        <v>40</v>
      </c>
      <c r="AL19" s="0" t="s">
        <v>45</v>
      </c>
      <c r="AM19" s="0" t="s">
        <v>48</v>
      </c>
      <c r="AN19" s="0" t="n">
        <v>0.71977205294435</v>
      </c>
      <c r="AW19" s="0" t="n">
        <v>0.108306033703223</v>
      </c>
      <c r="AX19" s="0" t="n">
        <v>0.108287918854781</v>
      </c>
      <c r="AY19" s="0" t="n">
        <v>0.108380446099724</v>
      </c>
      <c r="AZ19" s="0" t="n">
        <v>0.108551872294573</v>
      </c>
      <c r="BA19" s="0" t="n">
        <v>0.108520629605326</v>
      </c>
    </row>
    <row r="20" customFormat="false" ht="13.8" hidden="false" customHeight="false" outlineLevel="0" collapsed="false">
      <c r="E20" s="19" t="n">
        <v>1</v>
      </c>
      <c r="F20" s="20" t="n">
        <v>1</v>
      </c>
      <c r="G20" s="20" t="n">
        <v>1</v>
      </c>
      <c r="H20" s="20" t="n">
        <v>1</v>
      </c>
      <c r="I20" s="20" t="n">
        <v>1</v>
      </c>
      <c r="J20" s="20" t="n">
        <f aca="false">F20*G20</f>
        <v>1</v>
      </c>
      <c r="K20" s="20" t="n">
        <f aca="false">F20*H20</f>
        <v>1</v>
      </c>
      <c r="L20" s="20" t="n">
        <f aca="false">F20*I20</f>
        <v>1</v>
      </c>
      <c r="M20" s="20" t="n">
        <f aca="false">G20*H20</f>
        <v>1</v>
      </c>
      <c r="N20" s="20" t="n">
        <f aca="false">G20*I20</f>
        <v>1</v>
      </c>
      <c r="O20" s="20" t="n">
        <f aca="false">H20*I20</f>
        <v>1</v>
      </c>
      <c r="P20" s="20" t="n">
        <f aca="false">F20*G20*H20</f>
        <v>1</v>
      </c>
      <c r="Q20" s="20" t="n">
        <f aca="false">F20*G20*I20</f>
        <v>1</v>
      </c>
      <c r="R20" s="20" t="n">
        <f aca="false">F20*H20*I20</f>
        <v>1</v>
      </c>
      <c r="S20" s="20" t="n">
        <f aca="false">G20*H20*I20</f>
        <v>1</v>
      </c>
      <c r="T20" s="21" t="n">
        <f aca="false">F20*G20*H20*I20</f>
        <v>1</v>
      </c>
      <c r="U20" s="12" t="n">
        <f aca="false">LOG(AW20,10)</f>
        <v>-1.59473476737443</v>
      </c>
      <c r="V20" s="12" t="n">
        <f aca="false">LOG(AX20,10)</f>
        <v>-1.59301862083907</v>
      </c>
      <c r="W20" s="12" t="n">
        <f aca="false">LOG(AY20,10)</f>
        <v>-1.5931522688982</v>
      </c>
      <c r="X20" s="12" t="n">
        <f aca="false">LOG(AZ20,10)</f>
        <v>-1.59295662190096</v>
      </c>
      <c r="Y20" s="12" t="n">
        <f aca="false">LOG(BA20,10)</f>
        <v>-1.59344311432572</v>
      </c>
      <c r="Z20" s="20" t="n">
        <f aca="false">AVERAGE(U20:Y20)</f>
        <v>-1.59346107866768</v>
      </c>
      <c r="AA20" s="20" t="n">
        <f aca="false">U20-$Z20</f>
        <v>-0.0012736887067526</v>
      </c>
      <c r="AB20" s="20" t="n">
        <f aca="false">V20-$Z20</f>
        <v>0.00044245782860397</v>
      </c>
      <c r="AC20" s="20" t="n">
        <f aca="false">W20-$Z20</f>
        <v>0.000308809769475893</v>
      </c>
      <c r="AD20" s="20" t="n">
        <f aca="false">X20-$Z20</f>
        <v>0.000504456766715622</v>
      </c>
      <c r="AE20" s="22" t="n">
        <f aca="false">Y20-$Z20</f>
        <v>1.79643419566666E-005</v>
      </c>
      <c r="AG20" s="0" t="s">
        <v>45</v>
      </c>
      <c r="AI20" s="18" t="n">
        <v>0.113698929977638</v>
      </c>
      <c r="AK20" s="0" t="s">
        <v>40</v>
      </c>
      <c r="AL20" s="0" t="s">
        <v>45</v>
      </c>
      <c r="AM20" s="0" t="s">
        <v>50</v>
      </c>
      <c r="AN20" s="0" t="n">
        <v>0.71414379218045</v>
      </c>
      <c r="AW20" s="0" t="n">
        <v>0.0254252500411502</v>
      </c>
      <c r="AX20" s="0" t="n">
        <v>0.0255259185521688</v>
      </c>
      <c r="AY20" s="0" t="n">
        <v>0.0255180645159127</v>
      </c>
      <c r="AZ20" s="0" t="n">
        <v>0.0255295628370463</v>
      </c>
      <c r="BA20" s="0" t="n">
        <v>0.0255009808824172</v>
      </c>
    </row>
    <row r="21" customFormat="false" ht="13.8" hidden="false" customHeight="false" outlineLevel="0" collapsed="false">
      <c r="Y21" s="23" t="s">
        <v>53</v>
      </c>
      <c r="Z21" s="23"/>
      <c r="AA21" s="24" t="n">
        <f aca="false">SUM(AA5:AA20)</f>
        <v>-0.00714876808554926</v>
      </c>
      <c r="AB21" s="24" t="n">
        <f aca="false">SUM(AB5:AB20)</f>
        <v>0.00500159355912091</v>
      </c>
      <c r="AC21" s="24" t="n">
        <f aca="false">SUM(AC5:AC20)</f>
        <v>0.0247808650598869</v>
      </c>
      <c r="AD21" s="24" t="n">
        <f aca="false">SUM(AD5:AD20)</f>
        <v>0.00464804858851711</v>
      </c>
      <c r="AE21" s="13" t="n">
        <f aca="false">SUM(AE5:AE20)</f>
        <v>-0.0272817391219796</v>
      </c>
      <c r="AG21" s="0" t="s">
        <v>47</v>
      </c>
      <c r="AI21" s="18" t="n">
        <v>0.11374244612086</v>
      </c>
      <c r="AK21" s="0" t="s">
        <v>40</v>
      </c>
      <c r="AL21" s="0" t="s">
        <v>47</v>
      </c>
      <c r="AM21" s="0" t="s">
        <v>50</v>
      </c>
      <c r="AN21" s="0" t="n">
        <v>0.72458467847902</v>
      </c>
      <c r="AO21" s="0" t="n">
        <f aca="false">AVERAGE(AN21:AN25)</f>
        <v>0.715375288226126</v>
      </c>
    </row>
    <row r="22" customFormat="false" ht="13.8" hidden="false" customHeight="false" outlineLevel="0" collapsed="false">
      <c r="Y22" s="23"/>
      <c r="Z22" s="23"/>
      <c r="AA22" s="24"/>
      <c r="AB22" s="24"/>
      <c r="AC22" s="24"/>
      <c r="AD22" s="24"/>
      <c r="AE22" s="13"/>
      <c r="AG22" s="0" t="s">
        <v>49</v>
      </c>
      <c r="AI22" s="18" t="n">
        <v>0.113076820414176</v>
      </c>
      <c r="AK22" s="0" t="s">
        <v>40</v>
      </c>
      <c r="AL22" s="0" t="s">
        <v>47</v>
      </c>
      <c r="AM22" s="0" t="s">
        <v>48</v>
      </c>
      <c r="AN22" s="0" t="n">
        <v>0.71690830272053</v>
      </c>
    </row>
    <row r="23" customFormat="false" ht="13.8" hidden="false" customHeight="false" outlineLevel="0" collapsed="false">
      <c r="Y23" s="25" t="s">
        <v>54</v>
      </c>
      <c r="Z23" s="25"/>
      <c r="AA23" s="26" t="n">
        <f aca="false">AVERAGE(AA5:AA20)</f>
        <v>-0.000446798005346829</v>
      </c>
      <c r="AB23" s="26" t="n">
        <f aca="false">AVERAGE(AB5:AB20)</f>
        <v>0.000312599597445057</v>
      </c>
      <c r="AC23" s="26" t="n">
        <f aca="false">AVERAGE(AC5:AC20)</f>
        <v>0.00154880406624293</v>
      </c>
      <c r="AD23" s="26" t="n">
        <f aca="false">AVERAGE(AD5:AD20)</f>
        <v>0.000290503036782319</v>
      </c>
      <c r="AE23" s="22" t="n">
        <f aca="false">AVERAGE(AE5:AE20)</f>
        <v>-0.00170510869512372</v>
      </c>
      <c r="AI23" s="18"/>
      <c r="AK23" s="0" t="s">
        <v>40</v>
      </c>
      <c r="AL23" s="0" t="s">
        <v>47</v>
      </c>
      <c r="AM23" s="0" t="s">
        <v>46</v>
      </c>
      <c r="AN23" s="0" t="n">
        <v>0.71958021650135</v>
      </c>
    </row>
    <row r="24" customFormat="false" ht="13.8" hidden="false" customHeight="false" outlineLevel="0" collapsed="false">
      <c r="Y24" s="25"/>
      <c r="Z24" s="25"/>
      <c r="AA24" s="26"/>
      <c r="AB24" s="26"/>
      <c r="AC24" s="26"/>
      <c r="AD24" s="26"/>
      <c r="AE24" s="22"/>
      <c r="AF24" s="0" t="s">
        <v>55</v>
      </c>
      <c r="AG24" s="0" t="s">
        <v>39</v>
      </c>
      <c r="AI24" s="18" t="n">
        <v>0.0258393474332112</v>
      </c>
      <c r="AK24" s="0" t="s">
        <v>40</v>
      </c>
      <c r="AL24" s="0" t="s">
        <v>47</v>
      </c>
      <c r="AM24" s="0" t="s">
        <v>44</v>
      </c>
      <c r="AN24" s="0" t="n">
        <v>0.69880362455972</v>
      </c>
    </row>
    <row r="25" customFormat="false" ht="13.8" hidden="false" customHeight="false" outlineLevel="0" collapsed="false">
      <c r="AG25" s="0" t="s">
        <v>43</v>
      </c>
      <c r="AI25" s="18" t="n">
        <v>0.025706947478472</v>
      </c>
      <c r="AK25" s="0" t="s">
        <v>40</v>
      </c>
      <c r="AL25" s="0" t="s">
        <v>47</v>
      </c>
      <c r="AM25" s="0" t="s">
        <v>41</v>
      </c>
      <c r="AN25" s="0" t="n">
        <v>0.71699961887001</v>
      </c>
    </row>
    <row r="26" customFormat="false" ht="13.8" hidden="false" customHeight="false" outlineLevel="0" collapsed="false">
      <c r="AG26" s="0" t="s">
        <v>45</v>
      </c>
      <c r="AI26" s="18" t="n">
        <v>0.0259043496567742</v>
      </c>
      <c r="AK26" s="0" t="s">
        <v>40</v>
      </c>
      <c r="AL26" s="0" t="s">
        <v>49</v>
      </c>
      <c r="AM26" s="0" t="s">
        <v>41</v>
      </c>
      <c r="AN26" s="0" t="n">
        <v>0.72002205908264</v>
      </c>
      <c r="AO26" s="0" t="n">
        <f aca="false">AVERAGE(AN26:AN30)</f>
        <v>0.714786504624706</v>
      </c>
    </row>
    <row r="27" customFormat="false" ht="13.8" hidden="false" customHeight="false" outlineLevel="0" collapsed="false">
      <c r="AG27" s="0" t="s">
        <v>47</v>
      </c>
      <c r="AI27" s="18" t="n">
        <v>0.0257739046891564</v>
      </c>
      <c r="AK27" s="0" t="s">
        <v>40</v>
      </c>
      <c r="AL27" s="0" t="s">
        <v>49</v>
      </c>
      <c r="AM27" s="0" t="s">
        <v>44</v>
      </c>
      <c r="AN27" s="0" t="n">
        <v>0.71160785590811</v>
      </c>
    </row>
    <row r="28" customFormat="false" ht="13.8" hidden="false" customHeight="false" outlineLevel="0" collapsed="false">
      <c r="E28" s="27" t="s">
        <v>3</v>
      </c>
      <c r="F28" s="28" t="s">
        <v>1</v>
      </c>
      <c r="G28" s="28" t="s">
        <v>4</v>
      </c>
      <c r="H28" s="28" t="s">
        <v>5</v>
      </c>
      <c r="I28" s="28" t="s">
        <v>6</v>
      </c>
      <c r="J28" s="28" t="s">
        <v>7</v>
      </c>
      <c r="K28" s="28" t="s">
        <v>8</v>
      </c>
      <c r="L28" s="28" t="s">
        <v>9</v>
      </c>
      <c r="M28" s="28" t="s">
        <v>10</v>
      </c>
      <c r="N28" s="28" t="s">
        <v>11</v>
      </c>
      <c r="O28" s="28" t="s">
        <v>12</v>
      </c>
      <c r="P28" s="28" t="s">
        <v>13</v>
      </c>
      <c r="Q28" s="28" t="s">
        <v>14</v>
      </c>
      <c r="R28" s="28" t="s">
        <v>15</v>
      </c>
      <c r="S28" s="28" t="s">
        <v>16</v>
      </c>
      <c r="T28" s="29" t="s">
        <v>17</v>
      </c>
      <c r="V28" s="30" t="s">
        <v>56</v>
      </c>
      <c r="W28" s="31" t="s">
        <v>57</v>
      </c>
      <c r="X28" s="31"/>
      <c r="Y28" s="31"/>
      <c r="Z28" s="31"/>
      <c r="AA28" s="31"/>
      <c r="AG28" s="0" t="s">
        <v>49</v>
      </c>
      <c r="AI28" s="18" t="n">
        <v>0.0256101457007164</v>
      </c>
      <c r="AK28" s="0" t="s">
        <v>40</v>
      </c>
      <c r="AL28" s="0" t="s">
        <v>49</v>
      </c>
      <c r="AM28" s="0" t="s">
        <v>50</v>
      </c>
      <c r="AN28" s="0" t="n">
        <v>0.71852759295533</v>
      </c>
    </row>
    <row r="29" customFormat="false" ht="13.8" hidden="false" customHeight="false" outlineLevel="0" collapsed="false">
      <c r="E29" s="9" t="n">
        <f aca="false">E5*$Z5</f>
        <v>-0.143883030412016</v>
      </c>
      <c r="F29" s="10" t="n">
        <f aca="false">F5*$Z5</f>
        <v>0.143883030412016</v>
      </c>
      <c r="G29" s="10" t="n">
        <f aca="false">G5*$Z5</f>
        <v>0.143883030412016</v>
      </c>
      <c r="H29" s="10" t="n">
        <f aca="false">H5*$Z5</f>
        <v>0.143883030412016</v>
      </c>
      <c r="I29" s="10" t="n">
        <f aca="false">I5*$Z5</f>
        <v>0.143883030412016</v>
      </c>
      <c r="J29" s="10" t="n">
        <f aca="false">J5*$Z5</f>
        <v>-0.143883030412016</v>
      </c>
      <c r="K29" s="10" t="n">
        <f aca="false">K5*$Z5</f>
        <v>-0.143883030412016</v>
      </c>
      <c r="L29" s="10" t="n">
        <f aca="false">L5*$Z5</f>
        <v>-0.143883030412016</v>
      </c>
      <c r="M29" s="10" t="n">
        <f aca="false">M5*$Z5</f>
        <v>-0.143883030412016</v>
      </c>
      <c r="N29" s="10" t="n">
        <f aca="false">N5*$Z5</f>
        <v>-0.143883030412016</v>
      </c>
      <c r="O29" s="10" t="n">
        <f aca="false">O5*$Z5</f>
        <v>-0.143883030412016</v>
      </c>
      <c r="P29" s="10" t="n">
        <f aca="false">P5*$Z5</f>
        <v>0.143883030412016</v>
      </c>
      <c r="Q29" s="10" t="n">
        <f aca="false">Q5*$Z5</f>
        <v>0.143883030412016</v>
      </c>
      <c r="R29" s="10" t="n">
        <f aca="false">R5*$Z5</f>
        <v>0.143883030412016</v>
      </c>
      <c r="S29" s="10" t="n">
        <f aca="false">S5*$Z5</f>
        <v>0.143883030412016</v>
      </c>
      <c r="T29" s="13" t="n">
        <f aca="false">T5*$Z5</f>
        <v>-0.143883030412016</v>
      </c>
      <c r="W29" s="9" t="n">
        <f aca="false">AA5^2</f>
        <v>5.75125558724192E-006</v>
      </c>
      <c r="X29" s="10" t="n">
        <f aca="false">AB5^2</f>
        <v>9.9917948134592E-006</v>
      </c>
      <c r="Y29" s="10" t="n">
        <f aca="false">AC5^2</f>
        <v>7.62233960607833E-006</v>
      </c>
      <c r="Z29" s="10" t="n">
        <f aca="false">AD5^2</f>
        <v>2.50600200655544E-006</v>
      </c>
      <c r="AA29" s="13" t="n">
        <f aca="false">AE5^2</f>
        <v>3.76602648516174E-006</v>
      </c>
      <c r="AI29" s="18"/>
      <c r="AK29" s="0" t="s">
        <v>40</v>
      </c>
      <c r="AL29" s="0" t="s">
        <v>49</v>
      </c>
      <c r="AM29" s="0" t="s">
        <v>48</v>
      </c>
      <c r="AN29" s="0" t="n">
        <v>0.72821182542998</v>
      </c>
    </row>
    <row r="30" customFormat="false" ht="13.8" hidden="false" customHeight="false" outlineLevel="0" collapsed="false">
      <c r="E30" s="14" t="n">
        <f aca="false">E6*$Z6</f>
        <v>-0.932817085446502</v>
      </c>
      <c r="F30" s="15" t="n">
        <f aca="false">F6*$Z6</f>
        <v>0.932817085446502</v>
      </c>
      <c r="G30" s="15" t="n">
        <f aca="false">G6*$Z6</f>
        <v>0.932817085446502</v>
      </c>
      <c r="H30" s="15" t="n">
        <f aca="false">H6*$Z6</f>
        <v>0.932817085446502</v>
      </c>
      <c r="I30" s="15" t="n">
        <f aca="false">I6*$Z6</f>
        <v>-0.932817085446502</v>
      </c>
      <c r="J30" s="15" t="n">
        <f aca="false">J6*$Z6</f>
        <v>-0.932817085446502</v>
      </c>
      <c r="K30" s="15" t="n">
        <f aca="false">K6*$Z6</f>
        <v>-0.932817085446502</v>
      </c>
      <c r="L30" s="15" t="n">
        <f aca="false">L6*$Z6</f>
        <v>0.932817085446502</v>
      </c>
      <c r="M30" s="15" t="n">
        <f aca="false">M6*$Z6</f>
        <v>-0.932817085446502</v>
      </c>
      <c r="N30" s="15" t="n">
        <f aca="false">N6*$Z6</f>
        <v>0.932817085446502</v>
      </c>
      <c r="O30" s="15" t="n">
        <f aca="false">O6*$Z6</f>
        <v>0.932817085446502</v>
      </c>
      <c r="P30" s="15" t="n">
        <f aca="false">P6*$Z6</f>
        <v>0.932817085446502</v>
      </c>
      <c r="Q30" s="15" t="n">
        <f aca="false">Q6*$Z6</f>
        <v>-0.932817085446502</v>
      </c>
      <c r="R30" s="15" t="n">
        <f aca="false">R6*$Z6</f>
        <v>-0.932817085446502</v>
      </c>
      <c r="S30" s="15" t="n">
        <f aca="false">S6*$Z6</f>
        <v>-0.932817085446502</v>
      </c>
      <c r="T30" s="17" t="n">
        <f aca="false">T6*$Z6</f>
        <v>0.932817085446502</v>
      </c>
      <c r="W30" s="14" t="n">
        <f aca="false">AA6^2</f>
        <v>2.08336711156929E-006</v>
      </c>
      <c r="X30" s="15" t="n">
        <f aca="false">AB6^2</f>
        <v>3.33338910393059E-008</v>
      </c>
      <c r="Y30" s="15" t="n">
        <f aca="false">AC6^2</f>
        <v>6.79328548781678E-006</v>
      </c>
      <c r="Z30" s="15" t="n">
        <f aca="false">AD6^2</f>
        <v>3.35087323184848E-006</v>
      </c>
      <c r="AA30" s="17" t="n">
        <f aca="false">AE6^2</f>
        <v>3.24642856757965E-005</v>
      </c>
      <c r="AF30" s="0" t="s">
        <v>58</v>
      </c>
      <c r="AG30" s="0" t="s">
        <v>39</v>
      </c>
      <c r="AI30" s="18" t="n">
        <v>0.675370467263846</v>
      </c>
      <c r="AK30" s="0" t="s">
        <v>40</v>
      </c>
      <c r="AL30" s="0" t="s">
        <v>49</v>
      </c>
      <c r="AM30" s="0" t="s">
        <v>46</v>
      </c>
      <c r="AN30" s="0" t="n">
        <v>0.69556318974747</v>
      </c>
    </row>
    <row r="31" customFormat="false" ht="13.8" hidden="false" customHeight="false" outlineLevel="0" collapsed="false">
      <c r="E31" s="14" t="n">
        <f aca="false">E7*$Z7</f>
        <v>-0.945344422743022</v>
      </c>
      <c r="F31" s="15" t="n">
        <f aca="false">F7*$Z7</f>
        <v>0.945344422743022</v>
      </c>
      <c r="G31" s="15" t="n">
        <f aca="false">G7*$Z7</f>
        <v>0.945344422743022</v>
      </c>
      <c r="H31" s="15" t="n">
        <f aca="false">H7*$Z7</f>
        <v>-0.945344422743022</v>
      </c>
      <c r="I31" s="15" t="n">
        <f aca="false">I7*$Z7</f>
        <v>0.945344422743022</v>
      </c>
      <c r="J31" s="15" t="n">
        <f aca="false">J7*$Z7</f>
        <v>-0.945344422743022</v>
      </c>
      <c r="K31" s="15" t="n">
        <f aca="false">K7*$Z7</f>
        <v>0.945344422743022</v>
      </c>
      <c r="L31" s="15" t="n">
        <f aca="false">L7*$Z7</f>
        <v>-0.945344422743022</v>
      </c>
      <c r="M31" s="15" t="n">
        <f aca="false">M7*$Z7</f>
        <v>0.945344422743022</v>
      </c>
      <c r="N31" s="15" t="n">
        <f aca="false">N7*$Z7</f>
        <v>-0.945344422743022</v>
      </c>
      <c r="O31" s="15" t="n">
        <f aca="false">O7*$Z7</f>
        <v>0.945344422743022</v>
      </c>
      <c r="P31" s="15" t="n">
        <f aca="false">P7*$Z7</f>
        <v>-0.945344422743022</v>
      </c>
      <c r="Q31" s="15" t="n">
        <f aca="false">Q7*$Z7</f>
        <v>0.945344422743022</v>
      </c>
      <c r="R31" s="15" t="n">
        <f aca="false">R7*$Z7</f>
        <v>-0.945344422743022</v>
      </c>
      <c r="S31" s="15" t="n">
        <f aca="false">S7*$Z7</f>
        <v>-0.945344422743022</v>
      </c>
      <c r="T31" s="17" t="n">
        <f aca="false">T7*$Z7</f>
        <v>0.945344422743022</v>
      </c>
      <c r="W31" s="14" t="n">
        <f aca="false">AA7^2</f>
        <v>1.49904851231726E-009</v>
      </c>
      <c r="X31" s="15" t="n">
        <f aca="false">AB7^2</f>
        <v>1.09637703307183E-006</v>
      </c>
      <c r="Y31" s="15" t="n">
        <f aca="false">AC7^2</f>
        <v>1.21176129608489E-006</v>
      </c>
      <c r="Z31" s="15" t="n">
        <f aca="false">AD7^2</f>
        <v>1.6052550556822E-006</v>
      </c>
      <c r="AA31" s="17" t="n">
        <f aca="false">AE7^2</f>
        <v>1.64349608477205E-006</v>
      </c>
      <c r="AG31" s="0" t="s">
        <v>43</v>
      </c>
      <c r="AI31" s="18" t="n">
        <v>0.680256105209762</v>
      </c>
    </row>
    <row r="32" customFormat="false" ht="13.8" hidden="false" customHeight="false" outlineLevel="0" collapsed="false">
      <c r="E32" s="14" t="n">
        <f aca="false">E8*$Z8</f>
        <v>-1.58894059746114</v>
      </c>
      <c r="F32" s="15" t="n">
        <f aca="false">F8*$Z8</f>
        <v>1.58894059746114</v>
      </c>
      <c r="G32" s="15" t="n">
        <f aca="false">G8*$Z8</f>
        <v>1.58894059746114</v>
      </c>
      <c r="H32" s="15" t="n">
        <f aca="false">H8*$Z8</f>
        <v>-1.58894059746114</v>
      </c>
      <c r="I32" s="15" t="n">
        <f aca="false">I8*$Z8</f>
        <v>-1.58894059746114</v>
      </c>
      <c r="J32" s="15" t="n">
        <f aca="false">J8*$Z8</f>
        <v>-1.58894059746114</v>
      </c>
      <c r="K32" s="15" t="n">
        <f aca="false">K8*$Z8</f>
        <v>1.58894059746114</v>
      </c>
      <c r="L32" s="15" t="n">
        <f aca="false">L8*$Z8</f>
        <v>1.58894059746114</v>
      </c>
      <c r="M32" s="15" t="n">
        <f aca="false">M8*$Z8</f>
        <v>1.58894059746114</v>
      </c>
      <c r="N32" s="15" t="n">
        <f aca="false">N8*$Z8</f>
        <v>1.58894059746114</v>
      </c>
      <c r="O32" s="15" t="n">
        <f aca="false">O8*$Z8</f>
        <v>-1.58894059746114</v>
      </c>
      <c r="P32" s="15" t="n">
        <f aca="false">P8*$Z8</f>
        <v>-1.58894059746114</v>
      </c>
      <c r="Q32" s="15" t="n">
        <f aca="false">Q8*$Z8</f>
        <v>-1.58894059746114</v>
      </c>
      <c r="R32" s="15" t="n">
        <f aca="false">R8*$Z8</f>
        <v>1.58894059746114</v>
      </c>
      <c r="S32" s="15" t="n">
        <f aca="false">S8*$Z8</f>
        <v>1.58894059746114</v>
      </c>
      <c r="T32" s="17" t="n">
        <f aca="false">T8*$Z8</f>
        <v>-1.58894059746114</v>
      </c>
      <c r="W32" s="14" t="n">
        <f aca="false">AA8^2</f>
        <v>1.49362352809958E-006</v>
      </c>
      <c r="X32" s="15" t="n">
        <f aca="false">AB8^2</f>
        <v>1.01786365054677E-006</v>
      </c>
      <c r="Y32" s="15" t="n">
        <f aca="false">AC8^2</f>
        <v>5.35131531830299E-006</v>
      </c>
      <c r="Z32" s="15" t="n">
        <f aca="false">AD8^2</f>
        <v>1.45964196328135E-008</v>
      </c>
      <c r="AA32" s="17" t="n">
        <f aca="false">AE8^2</f>
        <v>7.00847941098458E-006</v>
      </c>
      <c r="AG32" s="0" t="s">
        <v>45</v>
      </c>
      <c r="AI32" s="18" t="n">
        <v>0.68062798260922</v>
      </c>
      <c r="AK32" s="0" t="s">
        <v>51</v>
      </c>
      <c r="AL32" s="0" t="s">
        <v>39</v>
      </c>
      <c r="AM32" s="0" t="s">
        <v>41</v>
      </c>
      <c r="AN32" s="0" t="n">
        <v>0.11850539123969</v>
      </c>
      <c r="AO32" s="0" t="n">
        <f aca="false">AVERAGE(AN32:AN36)</f>
        <v>0.11711871585426</v>
      </c>
    </row>
    <row r="33" customFormat="false" ht="13.8" hidden="false" customHeight="false" outlineLevel="0" collapsed="false">
      <c r="E33" s="14" t="n">
        <f aca="false">E9*$Z9</f>
        <v>-0.169404531605927</v>
      </c>
      <c r="F33" s="15" t="n">
        <f aca="false">F9*$Z9</f>
        <v>0.169404531605927</v>
      </c>
      <c r="G33" s="15" t="n">
        <f aca="false">G9*$Z9</f>
        <v>-0.169404531605927</v>
      </c>
      <c r="H33" s="15" t="n">
        <f aca="false">H9*$Z9</f>
        <v>0.169404531605927</v>
      </c>
      <c r="I33" s="15" t="n">
        <f aca="false">I9*$Z9</f>
        <v>0.169404531605927</v>
      </c>
      <c r="J33" s="15" t="n">
        <f aca="false">J9*$Z9</f>
        <v>0.169404531605927</v>
      </c>
      <c r="K33" s="15" t="n">
        <f aca="false">K9*$Z9</f>
        <v>-0.169404531605927</v>
      </c>
      <c r="L33" s="15" t="n">
        <f aca="false">L9*$Z9</f>
        <v>-0.169404531605927</v>
      </c>
      <c r="M33" s="15" t="n">
        <f aca="false">M9*$Z9</f>
        <v>0.169404531605927</v>
      </c>
      <c r="N33" s="15" t="n">
        <f aca="false">N9*$Z9</f>
        <v>0.169404531605927</v>
      </c>
      <c r="O33" s="15" t="n">
        <f aca="false">O9*$Z9</f>
        <v>-0.169404531605927</v>
      </c>
      <c r="P33" s="15" t="n">
        <f aca="false">P9*$Z9</f>
        <v>-0.169404531605927</v>
      </c>
      <c r="Q33" s="15" t="n">
        <f aca="false">Q9*$Z9</f>
        <v>-0.169404531605927</v>
      </c>
      <c r="R33" s="15" t="n">
        <f aca="false">R9*$Z9</f>
        <v>0.169404531605927</v>
      </c>
      <c r="S33" s="15" t="n">
        <f aca="false">S9*$Z9</f>
        <v>-0.169404531605927</v>
      </c>
      <c r="T33" s="17" t="n">
        <f aca="false">T9*$Z9</f>
        <v>0.169404531605927</v>
      </c>
      <c r="W33" s="14" t="n">
        <f aca="false">AA9^2</f>
        <v>1.10965702981747E-006</v>
      </c>
      <c r="X33" s="15" t="n">
        <f aca="false">AB9^2</f>
        <v>4.31384513740699E-006</v>
      </c>
      <c r="Y33" s="15" t="n">
        <f aca="false">AC9^2</f>
        <v>5.35613191431009E-006</v>
      </c>
      <c r="Z33" s="15" t="n">
        <f aca="false">AD9^2</f>
        <v>4.99694807023728E-006</v>
      </c>
      <c r="AA33" s="17" t="n">
        <f aca="false">AE9^2</f>
        <v>1.21555834294961E-006</v>
      </c>
      <c r="AG33" s="0" t="s">
        <v>47</v>
      </c>
      <c r="AI33" s="18" t="n">
        <v>0.673534867173496</v>
      </c>
      <c r="AK33" s="0" t="s">
        <v>51</v>
      </c>
      <c r="AL33" s="0" t="s">
        <v>39</v>
      </c>
      <c r="AM33" s="0" t="s">
        <v>44</v>
      </c>
      <c r="AN33" s="0" t="n">
        <v>0.11541302079924</v>
      </c>
    </row>
    <row r="34" customFormat="false" ht="13.8" hidden="false" customHeight="false" outlineLevel="0" collapsed="false">
      <c r="E34" s="14" t="n">
        <f aca="false">E10*$Z10</f>
        <v>-0.936752896445022</v>
      </c>
      <c r="F34" s="15" t="n">
        <f aca="false">F10*$Z10</f>
        <v>0.936752896445022</v>
      </c>
      <c r="G34" s="15" t="n">
        <f aca="false">G10*$Z10</f>
        <v>-0.936752896445022</v>
      </c>
      <c r="H34" s="15" t="n">
        <f aca="false">H10*$Z10</f>
        <v>0.936752896445022</v>
      </c>
      <c r="I34" s="15" t="n">
        <f aca="false">I10*$Z10</f>
        <v>-0.936752896445022</v>
      </c>
      <c r="J34" s="15" t="n">
        <f aca="false">J10*$Z10</f>
        <v>0.936752896445022</v>
      </c>
      <c r="K34" s="15" t="n">
        <f aca="false">K10*$Z10</f>
        <v>-0.936752896445022</v>
      </c>
      <c r="L34" s="15" t="n">
        <f aca="false">L10*$Z10</f>
        <v>0.936752896445022</v>
      </c>
      <c r="M34" s="15" t="n">
        <f aca="false">M10*$Z10</f>
        <v>0.936752896445022</v>
      </c>
      <c r="N34" s="15" t="n">
        <f aca="false">N10*$Z10</f>
        <v>-0.936752896445022</v>
      </c>
      <c r="O34" s="15" t="n">
        <f aca="false">O10*$Z10</f>
        <v>0.936752896445022</v>
      </c>
      <c r="P34" s="15" t="n">
        <f aca="false">P10*$Z10</f>
        <v>-0.936752896445022</v>
      </c>
      <c r="Q34" s="15" t="n">
        <f aca="false">Q10*$Z10</f>
        <v>0.936752896445022</v>
      </c>
      <c r="R34" s="15" t="n">
        <f aca="false">R10*$Z10</f>
        <v>-0.936752896445022</v>
      </c>
      <c r="S34" s="15" t="n">
        <f aca="false">S10*$Z10</f>
        <v>0.936752896445022</v>
      </c>
      <c r="T34" s="17" t="n">
        <f aca="false">T10*$Z10</f>
        <v>-0.936752896445022</v>
      </c>
      <c r="W34" s="14" t="n">
        <f aca="false">AA10^2</f>
        <v>1.78098588569313E-006</v>
      </c>
      <c r="X34" s="15" t="n">
        <f aca="false">AB10^2</f>
        <v>1.71908141762149E-008</v>
      </c>
      <c r="Y34" s="15" t="n">
        <f aca="false">AC10^2</f>
        <v>6.74136676249385E-006</v>
      </c>
      <c r="Z34" s="15" t="n">
        <f aca="false">AD10^2</f>
        <v>6.81161909425984E-007</v>
      </c>
      <c r="AA34" s="17" t="n">
        <f aca="false">AE10^2</f>
        <v>2.13921201433949E-005</v>
      </c>
      <c r="AG34" s="0" t="s">
        <v>49</v>
      </c>
      <c r="AI34" s="18" t="n">
        <v>0.675294083572068</v>
      </c>
      <c r="AK34" s="0" t="s">
        <v>51</v>
      </c>
      <c r="AL34" s="0" t="s">
        <v>39</v>
      </c>
      <c r="AM34" s="0" t="s">
        <v>46</v>
      </c>
      <c r="AN34" s="0" t="n">
        <v>0.11993153452191</v>
      </c>
    </row>
    <row r="35" customFormat="false" ht="13.8" hidden="false" customHeight="false" outlineLevel="0" collapsed="false">
      <c r="E35" s="14" t="n">
        <f aca="false">E11*$Z11</f>
        <v>-0.975188674942716</v>
      </c>
      <c r="F35" s="15" t="n">
        <f aca="false">F11*$Z11</f>
        <v>0.975188674942716</v>
      </c>
      <c r="G35" s="15" t="n">
        <f aca="false">G11*$Z11</f>
        <v>-0.975188674942716</v>
      </c>
      <c r="H35" s="15" t="n">
        <f aca="false">H11*$Z11</f>
        <v>-0.975188674942716</v>
      </c>
      <c r="I35" s="15" t="n">
        <f aca="false">I11*$Z11</f>
        <v>0.975188674942716</v>
      </c>
      <c r="J35" s="15" t="n">
        <f aca="false">J11*$Z11</f>
        <v>0.975188674942716</v>
      </c>
      <c r="K35" s="15" t="n">
        <f aca="false">K11*$Z11</f>
        <v>0.975188674942716</v>
      </c>
      <c r="L35" s="15" t="n">
        <f aca="false">L11*$Z11</f>
        <v>-0.975188674942716</v>
      </c>
      <c r="M35" s="15" t="n">
        <f aca="false">M11*$Z11</f>
        <v>-0.975188674942716</v>
      </c>
      <c r="N35" s="15" t="n">
        <f aca="false">N11*$Z11</f>
        <v>0.975188674942716</v>
      </c>
      <c r="O35" s="15" t="n">
        <f aca="false">O11*$Z11</f>
        <v>0.975188674942716</v>
      </c>
      <c r="P35" s="15" t="n">
        <f aca="false">P11*$Z11</f>
        <v>0.975188674942716</v>
      </c>
      <c r="Q35" s="15" t="n">
        <f aca="false">Q11*$Z11</f>
        <v>-0.975188674942716</v>
      </c>
      <c r="R35" s="15" t="n">
        <f aca="false">R11*$Z11</f>
        <v>-0.975188674942716</v>
      </c>
      <c r="S35" s="15" t="n">
        <f aca="false">S11*$Z11</f>
        <v>0.975188674942716</v>
      </c>
      <c r="T35" s="17" t="n">
        <f aca="false">T11*$Z11</f>
        <v>-0.975188674942716</v>
      </c>
      <c r="W35" s="14" t="n">
        <f aca="false">AA11^2</f>
        <v>9.73895975764333E-008</v>
      </c>
      <c r="X35" s="15" t="n">
        <f aca="false">AB11^2</f>
        <v>5.41215469503859E-011</v>
      </c>
      <c r="Y35" s="15" t="n">
        <f aca="false">AC11^2</f>
        <v>9.5834784023609E-007</v>
      </c>
      <c r="Z35" s="15" t="n">
        <f aca="false">AD11^2</f>
        <v>4.63908268078601E-008</v>
      </c>
      <c r="AA35" s="17" t="n">
        <f aca="false">AE11^2</f>
        <v>2.10544048974786E-007</v>
      </c>
      <c r="AI35" s="18"/>
      <c r="AK35" s="0" t="s">
        <v>51</v>
      </c>
      <c r="AL35" s="0" t="s">
        <v>39</v>
      </c>
      <c r="AM35" s="0" t="s">
        <v>48</v>
      </c>
      <c r="AN35" s="0" t="n">
        <v>0.11531896185013</v>
      </c>
    </row>
    <row r="36" customFormat="false" ht="13.8" hidden="false" customHeight="false" outlineLevel="0" collapsed="false">
      <c r="E36" s="14" t="n">
        <f aca="false">E12*$Z12</f>
        <v>-1.59515365289624</v>
      </c>
      <c r="F36" s="15" t="n">
        <f aca="false">F12*$Z12</f>
        <v>1.59515365289624</v>
      </c>
      <c r="G36" s="15" t="n">
        <f aca="false">G12*$Z12</f>
        <v>-1.59515365289624</v>
      </c>
      <c r="H36" s="15" t="n">
        <f aca="false">H12*$Z12</f>
        <v>-1.59515365289624</v>
      </c>
      <c r="I36" s="15" t="n">
        <f aca="false">I12*$Z12</f>
        <v>-1.59515365289624</v>
      </c>
      <c r="J36" s="15" t="n">
        <f aca="false">J12*$Z12</f>
        <v>1.59515365289624</v>
      </c>
      <c r="K36" s="15" t="n">
        <f aca="false">K12*$Z12</f>
        <v>1.59515365289624</v>
      </c>
      <c r="L36" s="15" t="n">
        <f aca="false">L12*$Z12</f>
        <v>1.59515365289624</v>
      </c>
      <c r="M36" s="15" t="n">
        <f aca="false">M12*$Z12</f>
        <v>-1.59515365289624</v>
      </c>
      <c r="N36" s="15" t="n">
        <f aca="false">N12*$Z12</f>
        <v>-1.59515365289624</v>
      </c>
      <c r="O36" s="15" t="n">
        <f aca="false">O12*$Z12</f>
        <v>-1.59515365289624</v>
      </c>
      <c r="P36" s="15" t="n">
        <f aca="false">P12*$Z12</f>
        <v>1.59515365289624</v>
      </c>
      <c r="Q36" s="15" t="n">
        <f aca="false">Q12*$Z12</f>
        <v>1.59515365289624</v>
      </c>
      <c r="R36" s="15" t="n">
        <f aca="false">R12*$Z12</f>
        <v>1.59515365289624</v>
      </c>
      <c r="S36" s="15" t="n">
        <f aca="false">S12*$Z12</f>
        <v>-1.59515365289624</v>
      </c>
      <c r="T36" s="17" t="n">
        <f aca="false">T12*$Z12</f>
        <v>1.59515365289624</v>
      </c>
      <c r="W36" s="14" t="n">
        <f aca="false">AA12^2</f>
        <v>7.78618857822745E-007</v>
      </c>
      <c r="X36" s="15" t="n">
        <f aca="false">AB12^2</f>
        <v>5.16570441438241E-007</v>
      </c>
      <c r="Y36" s="15" t="n">
        <f aca="false">AC12^2</f>
        <v>7.75525243412187E-006</v>
      </c>
      <c r="Z36" s="15" t="n">
        <f aca="false">AD12^2</f>
        <v>7.98674908622324E-008</v>
      </c>
      <c r="AA36" s="17" t="n">
        <f aca="false">AE12^2</f>
        <v>1.04400022272419E-005</v>
      </c>
      <c r="AF36" s="0" t="s">
        <v>59</v>
      </c>
      <c r="AG36" s="0" t="s">
        <v>39</v>
      </c>
      <c r="AI36" s="18" t="n">
        <v>0.116033031643734</v>
      </c>
      <c r="AK36" s="0" t="s">
        <v>51</v>
      </c>
      <c r="AL36" s="0" t="s">
        <v>39</v>
      </c>
      <c r="AM36" s="0" t="s">
        <v>50</v>
      </c>
      <c r="AN36" s="0" t="n">
        <v>0.11642467086033</v>
      </c>
    </row>
    <row r="37" customFormat="false" ht="13.8" hidden="false" customHeight="false" outlineLevel="0" collapsed="false">
      <c r="E37" s="14" t="n">
        <f aca="false">E13*$Z13</f>
        <v>0.126273833607228</v>
      </c>
      <c r="F37" s="15" t="n">
        <f aca="false">F13*$Z13</f>
        <v>0.126273833607228</v>
      </c>
      <c r="G37" s="15" t="n">
        <f aca="false">G13*$Z13</f>
        <v>-0.126273833607228</v>
      </c>
      <c r="H37" s="15" t="n">
        <f aca="false">H13*$Z13</f>
        <v>-0.126273833607228</v>
      </c>
      <c r="I37" s="15" t="n">
        <f aca="false">I13*$Z13</f>
        <v>-0.126273833607228</v>
      </c>
      <c r="J37" s="15" t="n">
        <f aca="false">J13*$Z13</f>
        <v>-0.126273833607228</v>
      </c>
      <c r="K37" s="15" t="n">
        <f aca="false">K13*$Z13</f>
        <v>-0.126273833607228</v>
      </c>
      <c r="L37" s="15" t="n">
        <f aca="false">L13*$Z13</f>
        <v>-0.126273833607228</v>
      </c>
      <c r="M37" s="15" t="n">
        <f aca="false">M13*$Z13</f>
        <v>0.126273833607228</v>
      </c>
      <c r="N37" s="15" t="n">
        <f aca="false">N13*$Z13</f>
        <v>0.126273833607228</v>
      </c>
      <c r="O37" s="15" t="n">
        <f aca="false">O13*$Z13</f>
        <v>0.126273833607228</v>
      </c>
      <c r="P37" s="15" t="n">
        <f aca="false">P13*$Z13</f>
        <v>0.126273833607228</v>
      </c>
      <c r="Q37" s="15" t="n">
        <f aca="false">Q13*$Z13</f>
        <v>0.126273833607228</v>
      </c>
      <c r="R37" s="15" t="n">
        <f aca="false">R13*$Z13</f>
        <v>0.126273833607228</v>
      </c>
      <c r="S37" s="15" t="n">
        <f aca="false">S13*$Z13</f>
        <v>-0.126273833607228</v>
      </c>
      <c r="T37" s="17" t="n">
        <f aca="false">T13*$Z13</f>
        <v>-0.126273833607228</v>
      </c>
      <c r="W37" s="14" t="n">
        <f aca="false">AA13^2</f>
        <v>3.18529198457479E-006</v>
      </c>
      <c r="X37" s="15" t="n">
        <f aca="false">AB13^2</f>
        <v>3.02034018646184E-006</v>
      </c>
      <c r="Y37" s="15" t="n">
        <f aca="false">AC13^2</f>
        <v>5.6829024952331E-006</v>
      </c>
      <c r="Z37" s="15" t="n">
        <f aca="false">AD13^2</f>
        <v>6.08302033248895E-006</v>
      </c>
      <c r="AA37" s="17" t="n">
        <f aca="false">AE13^2</f>
        <v>1.67236898352201E-008</v>
      </c>
      <c r="AG37" s="0" t="s">
        <v>43</v>
      </c>
      <c r="AI37" s="18" t="n">
        <v>0.11564210537321</v>
      </c>
      <c r="AK37" s="0" t="s">
        <v>51</v>
      </c>
      <c r="AL37" s="0" t="s">
        <v>43</v>
      </c>
      <c r="AM37" s="0" t="s">
        <v>48</v>
      </c>
      <c r="AN37" s="0" t="n">
        <v>0.11562901193844</v>
      </c>
      <c r="AO37" s="0" t="n">
        <f aca="false">AVERAGE(AN37:AN41)</f>
        <v>0.116681052741632</v>
      </c>
    </row>
    <row r="38" customFormat="false" ht="13.8" hidden="false" customHeight="false" outlineLevel="0" collapsed="false">
      <c r="E38" s="14" t="n">
        <f aca="false">E14*$Z14</f>
        <v>-0.904041831417371</v>
      </c>
      <c r="F38" s="15" t="n">
        <f aca="false">F14*$Z14</f>
        <v>-0.904041831417371</v>
      </c>
      <c r="G38" s="15" t="n">
        <f aca="false">G14*$Z14</f>
        <v>0.904041831417371</v>
      </c>
      <c r="H38" s="15" t="n">
        <f aca="false">H14*$Z14</f>
        <v>0.904041831417371</v>
      </c>
      <c r="I38" s="15" t="n">
        <f aca="false">I14*$Z14</f>
        <v>-0.904041831417371</v>
      </c>
      <c r="J38" s="15" t="n">
        <f aca="false">J14*$Z14</f>
        <v>0.904041831417371</v>
      </c>
      <c r="K38" s="15" t="n">
        <f aca="false">K14*$Z14</f>
        <v>0.904041831417371</v>
      </c>
      <c r="L38" s="15" t="n">
        <f aca="false">L14*$Z14</f>
        <v>-0.904041831417371</v>
      </c>
      <c r="M38" s="15" t="n">
        <f aca="false">M14*$Z14</f>
        <v>-0.904041831417371</v>
      </c>
      <c r="N38" s="15" t="n">
        <f aca="false">N14*$Z14</f>
        <v>0.904041831417371</v>
      </c>
      <c r="O38" s="15" t="n">
        <f aca="false">O14*$Z14</f>
        <v>0.904041831417371</v>
      </c>
      <c r="P38" s="15" t="n">
        <f aca="false">P14*$Z14</f>
        <v>-0.904041831417371</v>
      </c>
      <c r="Q38" s="15" t="n">
        <f aca="false">Q14*$Z14</f>
        <v>0.904041831417371</v>
      </c>
      <c r="R38" s="15" t="n">
        <f aca="false">R14*$Z14</f>
        <v>0.904041831417371</v>
      </c>
      <c r="S38" s="15" t="n">
        <f aca="false">S14*$Z14</f>
        <v>-0.904041831417371</v>
      </c>
      <c r="T38" s="17" t="n">
        <f aca="false">T14*$Z14</f>
        <v>-0.904041831417371</v>
      </c>
      <c r="W38" s="14" t="n">
        <f aca="false">AA14^2</f>
        <v>1.71186041866855E-006</v>
      </c>
      <c r="X38" s="15" t="n">
        <f aca="false">AB14^2</f>
        <v>2.79125993490281E-006</v>
      </c>
      <c r="Y38" s="15" t="n">
        <f aca="false">AC14^2</f>
        <v>1.10255536848009E-007</v>
      </c>
      <c r="Z38" s="15" t="n">
        <f aca="false">AD14^2</f>
        <v>7.74101042582762E-009</v>
      </c>
      <c r="AA38" s="17" t="n">
        <f aca="false">AE14^2</f>
        <v>3.3298583249367E-009</v>
      </c>
      <c r="AG38" s="0" t="s">
        <v>45</v>
      </c>
      <c r="AI38" s="18" t="n">
        <v>0.116370665446248</v>
      </c>
      <c r="AK38" s="0" t="s">
        <v>51</v>
      </c>
      <c r="AL38" s="0" t="s">
        <v>43</v>
      </c>
      <c r="AM38" s="0" t="s">
        <v>50</v>
      </c>
      <c r="AN38" s="0" t="n">
        <v>0.11896654390078</v>
      </c>
    </row>
    <row r="39" customFormat="false" ht="13.8" hidden="false" customHeight="false" outlineLevel="0" collapsed="false">
      <c r="E39" s="14" t="n">
        <f aca="false">E15*$Z15</f>
        <v>-0.652829065136388</v>
      </c>
      <c r="F39" s="15" t="n">
        <f aca="false">F15*$Z15</f>
        <v>-0.652829065136388</v>
      </c>
      <c r="G39" s="15" t="n">
        <f aca="false">G15*$Z15</f>
        <v>0.652829065136388</v>
      </c>
      <c r="H39" s="15" t="n">
        <f aca="false">H15*$Z15</f>
        <v>-0.652829065136388</v>
      </c>
      <c r="I39" s="15" t="n">
        <f aca="false">I15*$Z15</f>
        <v>0.652829065136388</v>
      </c>
      <c r="J39" s="15" t="n">
        <f aca="false">J15*$Z15</f>
        <v>0.652829065136388</v>
      </c>
      <c r="K39" s="15" t="n">
        <f aca="false">K15*$Z15</f>
        <v>-0.652829065136388</v>
      </c>
      <c r="L39" s="15" t="n">
        <f aca="false">L15*$Z15</f>
        <v>0.652829065136388</v>
      </c>
      <c r="M39" s="15" t="n">
        <f aca="false">M15*$Z15</f>
        <v>0.652829065136388</v>
      </c>
      <c r="N39" s="15" t="n">
        <f aca="false">N15*$Z15</f>
        <v>-0.652829065136388</v>
      </c>
      <c r="O39" s="15" t="n">
        <f aca="false">O15*$Z15</f>
        <v>0.652829065136388</v>
      </c>
      <c r="P39" s="15" t="n">
        <f aca="false">P15*$Z15</f>
        <v>0.652829065136388</v>
      </c>
      <c r="Q39" s="15" t="n">
        <f aca="false">Q15*$Z15</f>
        <v>-0.652829065136388</v>
      </c>
      <c r="R39" s="15" t="n">
        <f aca="false">R15*$Z15</f>
        <v>0.652829065136388</v>
      </c>
      <c r="S39" s="15" t="n">
        <f aca="false">S15*$Z15</f>
        <v>-0.652829065136388</v>
      </c>
      <c r="T39" s="17" t="n">
        <f aca="false">T15*$Z15</f>
        <v>-0.652829065136388</v>
      </c>
      <c r="W39" s="14" t="n">
        <f aca="false">AA15^2</f>
        <v>2.11942727862118E-005</v>
      </c>
      <c r="X39" s="15" t="n">
        <f aca="false">AB15^2</f>
        <v>6.38528163754252E-007</v>
      </c>
      <c r="Y39" s="15" t="n">
        <f aca="false">AC15^2</f>
        <v>8.63306415558142E-005</v>
      </c>
      <c r="Z39" s="15" t="n">
        <f aca="false">AD15^2</f>
        <v>1.82906375122378E-006</v>
      </c>
      <c r="AA39" s="17" t="n">
        <f aca="false">AE15^2</f>
        <v>4.67748344990155E-005</v>
      </c>
      <c r="AG39" s="0" t="s">
        <v>47</v>
      </c>
      <c r="AI39" s="18" t="n">
        <v>0.11589706258389</v>
      </c>
      <c r="AK39" s="0" t="s">
        <v>51</v>
      </c>
      <c r="AL39" s="0" t="s">
        <v>43</v>
      </c>
      <c r="AM39" s="0" t="s">
        <v>41</v>
      </c>
      <c r="AN39" s="0" t="n">
        <v>0.11768250880623</v>
      </c>
    </row>
    <row r="40" customFormat="false" ht="13.8" hidden="false" customHeight="false" outlineLevel="0" collapsed="false">
      <c r="E40" s="14" t="n">
        <f aca="false">E16*$Z16</f>
        <v>-1.54350315039062</v>
      </c>
      <c r="F40" s="15" t="n">
        <f aca="false">F16*$Z16</f>
        <v>-1.54350315039062</v>
      </c>
      <c r="G40" s="15" t="n">
        <f aca="false">G16*$Z16</f>
        <v>1.54350315039062</v>
      </c>
      <c r="H40" s="15" t="n">
        <f aca="false">H16*$Z16</f>
        <v>-1.54350315039062</v>
      </c>
      <c r="I40" s="15" t="n">
        <f aca="false">I16*$Z16</f>
        <v>-1.54350315039062</v>
      </c>
      <c r="J40" s="15" t="n">
        <f aca="false">J16*$Z16</f>
        <v>1.54350315039062</v>
      </c>
      <c r="K40" s="15" t="n">
        <f aca="false">K16*$Z16</f>
        <v>-1.54350315039062</v>
      </c>
      <c r="L40" s="15" t="n">
        <f aca="false">L16*$Z16</f>
        <v>-1.54350315039062</v>
      </c>
      <c r="M40" s="15" t="n">
        <f aca="false">M16*$Z16</f>
        <v>1.54350315039062</v>
      </c>
      <c r="N40" s="15" t="n">
        <f aca="false">N16*$Z16</f>
        <v>1.54350315039062</v>
      </c>
      <c r="O40" s="15" t="n">
        <f aca="false">O16*$Z16</f>
        <v>-1.54350315039062</v>
      </c>
      <c r="P40" s="15" t="n">
        <f aca="false">P16*$Z16</f>
        <v>1.54350315039062</v>
      </c>
      <c r="Q40" s="15" t="n">
        <f aca="false">Q16*$Z16</f>
        <v>1.54350315039062</v>
      </c>
      <c r="R40" s="15" t="n">
        <f aca="false">R16*$Z16</f>
        <v>-1.54350315039062</v>
      </c>
      <c r="S40" s="15" t="n">
        <f aca="false">S16*$Z16</f>
        <v>1.54350315039062</v>
      </c>
      <c r="T40" s="17" t="n">
        <f aca="false">T16*$Z16</f>
        <v>1.54350315039062</v>
      </c>
      <c r="W40" s="14" t="n">
        <f aca="false">AA16^2</f>
        <v>3.49637344729691E-006</v>
      </c>
      <c r="X40" s="15" t="n">
        <f aca="false">AB16^2</f>
        <v>1.27681772440795E-007</v>
      </c>
      <c r="Y40" s="15" t="n">
        <f aca="false">AC16^2</f>
        <v>1.31567442384976E-006</v>
      </c>
      <c r="Z40" s="15" t="n">
        <f aca="false">AD16^2</f>
        <v>8.48785913380069E-009</v>
      </c>
      <c r="AA40" s="17" t="n">
        <f aca="false">AE16^2</f>
        <v>7.47340245549764E-008</v>
      </c>
      <c r="AG40" s="0" t="s">
        <v>49</v>
      </c>
      <c r="AI40" s="18" t="n">
        <v>0.114451619384928</v>
      </c>
      <c r="AK40" s="0" t="s">
        <v>51</v>
      </c>
      <c r="AL40" s="0" t="s">
        <v>43</v>
      </c>
      <c r="AM40" s="0" t="s">
        <v>46</v>
      </c>
      <c r="AN40" s="0" t="n">
        <v>0.11562251361223</v>
      </c>
    </row>
    <row r="41" customFormat="false" ht="13.8" hidden="false" customHeight="false" outlineLevel="0" collapsed="false">
      <c r="E41" s="14" t="n">
        <f aca="false">E17*$Z17</f>
        <v>-0.160612686307752</v>
      </c>
      <c r="F41" s="15" t="n">
        <f aca="false">F17*$Z17</f>
        <v>-0.160612686307752</v>
      </c>
      <c r="G41" s="15" t="n">
        <f aca="false">G17*$Z17</f>
        <v>-0.160612686307752</v>
      </c>
      <c r="H41" s="15" t="n">
        <f aca="false">H17*$Z17</f>
        <v>0.160612686307752</v>
      </c>
      <c r="I41" s="15" t="n">
        <f aca="false">I17*$Z17</f>
        <v>0.160612686307752</v>
      </c>
      <c r="J41" s="15" t="n">
        <f aca="false">J17*$Z17</f>
        <v>-0.160612686307752</v>
      </c>
      <c r="K41" s="15" t="n">
        <f aca="false">K17*$Z17</f>
        <v>0.160612686307752</v>
      </c>
      <c r="L41" s="15" t="n">
        <f aca="false">L17*$Z17</f>
        <v>0.160612686307752</v>
      </c>
      <c r="M41" s="15" t="n">
        <f aca="false">M17*$Z17</f>
        <v>0.160612686307752</v>
      </c>
      <c r="N41" s="15" t="n">
        <f aca="false">N17*$Z17</f>
        <v>0.160612686307752</v>
      </c>
      <c r="O41" s="15" t="n">
        <f aca="false">O17*$Z17</f>
        <v>-0.160612686307752</v>
      </c>
      <c r="P41" s="15" t="n">
        <f aca="false">P17*$Z17</f>
        <v>0.160612686307752</v>
      </c>
      <c r="Q41" s="15" t="n">
        <f aca="false">Q17*$Z17</f>
        <v>0.160612686307752</v>
      </c>
      <c r="R41" s="15" t="n">
        <f aca="false">R17*$Z17</f>
        <v>-0.160612686307752</v>
      </c>
      <c r="S41" s="15" t="n">
        <f aca="false">S17*$Z17</f>
        <v>-0.160612686307752</v>
      </c>
      <c r="T41" s="17" t="n">
        <f aca="false">T17*$Z17</f>
        <v>-0.160612686307752</v>
      </c>
      <c r="W41" s="14" t="n">
        <f aca="false">AA17^2</f>
        <v>1.3271329339361E-007</v>
      </c>
      <c r="X41" s="15" t="n">
        <f aca="false">AB17^2</f>
        <v>2.17482600290752E-007</v>
      </c>
      <c r="Y41" s="15" t="n">
        <f aca="false">AC17^2</f>
        <v>6.74989545777601E-007</v>
      </c>
      <c r="Z41" s="15" t="n">
        <f aca="false">AD17^2</f>
        <v>1.20916599838939E-008</v>
      </c>
      <c r="AA41" s="17" t="n">
        <f aca="false">AE17^2</f>
        <v>3.71567598990026E-007</v>
      </c>
      <c r="AI41" s="18"/>
      <c r="AK41" s="0" t="s">
        <v>51</v>
      </c>
      <c r="AL41" s="0" t="s">
        <v>43</v>
      </c>
      <c r="AM41" s="0" t="s">
        <v>44</v>
      </c>
      <c r="AN41" s="0" t="n">
        <v>0.11550468545048</v>
      </c>
    </row>
    <row r="42" customFormat="false" ht="13.8" hidden="false" customHeight="false" outlineLevel="0" collapsed="false">
      <c r="E42" s="14" t="n">
        <f aca="false">E18*$Z18</f>
        <v>-0.934667838750238</v>
      </c>
      <c r="F42" s="15" t="n">
        <f aca="false">F18*$Z18</f>
        <v>-0.934667838750238</v>
      </c>
      <c r="G42" s="15" t="n">
        <f aca="false">G18*$Z18</f>
        <v>-0.934667838750238</v>
      </c>
      <c r="H42" s="15" t="n">
        <f aca="false">H18*$Z18</f>
        <v>0.934667838750238</v>
      </c>
      <c r="I42" s="15" t="n">
        <f aca="false">I18*$Z18</f>
        <v>-0.934667838750238</v>
      </c>
      <c r="J42" s="15" t="n">
        <f aca="false">J18*$Z18</f>
        <v>-0.934667838750238</v>
      </c>
      <c r="K42" s="15" t="n">
        <f aca="false">K18*$Z18</f>
        <v>0.934667838750238</v>
      </c>
      <c r="L42" s="15" t="n">
        <f aca="false">L18*$Z18</f>
        <v>-0.934667838750238</v>
      </c>
      <c r="M42" s="15" t="n">
        <f aca="false">M18*$Z18</f>
        <v>0.934667838750238</v>
      </c>
      <c r="N42" s="15" t="n">
        <f aca="false">N18*$Z18</f>
        <v>-0.934667838750238</v>
      </c>
      <c r="O42" s="15" t="n">
        <f aca="false">O18*$Z18</f>
        <v>0.934667838750238</v>
      </c>
      <c r="P42" s="15" t="n">
        <f aca="false">P18*$Z18</f>
        <v>0.934667838750238</v>
      </c>
      <c r="Q42" s="15" t="n">
        <f aca="false">Q18*$Z18</f>
        <v>-0.934667838750238</v>
      </c>
      <c r="R42" s="15" t="n">
        <f aca="false">R18*$Z18</f>
        <v>0.934667838750238</v>
      </c>
      <c r="S42" s="15" t="n">
        <f aca="false">S18*$Z18</f>
        <v>0.934667838750238</v>
      </c>
      <c r="T42" s="17" t="n">
        <f aca="false">T18*$Z18</f>
        <v>0.934667838750238</v>
      </c>
      <c r="W42" s="14" t="n">
        <f aca="false">AA18^2</f>
        <v>8.24911056108002E-007</v>
      </c>
      <c r="X42" s="15" t="n">
        <f aca="false">AB18^2</f>
        <v>5.13474049480475E-006</v>
      </c>
      <c r="Y42" s="15" t="n">
        <f aca="false">AC18^2</f>
        <v>1.99432441302573E-006</v>
      </c>
      <c r="Z42" s="15" t="n">
        <f aca="false">AD18^2</f>
        <v>1.87093684571271E-007</v>
      </c>
      <c r="AA42" s="17" t="n">
        <f aca="false">AE18^2</f>
        <v>2.37167395544351E-007</v>
      </c>
      <c r="AF42" s="0" t="s">
        <v>60</v>
      </c>
      <c r="AG42" s="0" t="s">
        <v>39</v>
      </c>
      <c r="AI42" s="18" t="n">
        <v>0.105803309369112</v>
      </c>
      <c r="AK42" s="0" t="s">
        <v>51</v>
      </c>
      <c r="AL42" s="0" t="s">
        <v>45</v>
      </c>
      <c r="AM42" s="0" t="s">
        <v>41</v>
      </c>
      <c r="AN42" s="0" t="n">
        <v>0.11573807635167</v>
      </c>
      <c r="AO42" s="0" t="n">
        <f aca="false">AVERAGE(AN42:AN46)</f>
        <v>0.117432770709404</v>
      </c>
    </row>
    <row r="43" customFormat="false" ht="13.8" hidden="false" customHeight="false" outlineLevel="0" collapsed="false">
      <c r="E43" s="14" t="n">
        <f aca="false">E19*$Z19</f>
        <v>-0.964933356693632</v>
      </c>
      <c r="F43" s="15" t="n">
        <f aca="false">F19*$Z19</f>
        <v>-0.964933356693632</v>
      </c>
      <c r="G43" s="15" t="n">
        <f aca="false">G19*$Z19</f>
        <v>-0.964933356693632</v>
      </c>
      <c r="H43" s="15" t="n">
        <f aca="false">H19*$Z19</f>
        <v>-0.964933356693632</v>
      </c>
      <c r="I43" s="15" t="n">
        <f aca="false">I19*$Z19</f>
        <v>0.964933356693632</v>
      </c>
      <c r="J43" s="15" t="n">
        <f aca="false">J19*$Z19</f>
        <v>-0.964933356693632</v>
      </c>
      <c r="K43" s="15" t="n">
        <f aca="false">K19*$Z19</f>
        <v>-0.964933356693632</v>
      </c>
      <c r="L43" s="15" t="n">
        <f aca="false">L19*$Z19</f>
        <v>0.964933356693632</v>
      </c>
      <c r="M43" s="15" t="n">
        <f aca="false">M19*$Z19</f>
        <v>-0.964933356693632</v>
      </c>
      <c r="N43" s="15" t="n">
        <f aca="false">N19*$Z19</f>
        <v>0.964933356693632</v>
      </c>
      <c r="O43" s="15" t="n">
        <f aca="false">O19*$Z19</f>
        <v>0.964933356693632</v>
      </c>
      <c r="P43" s="15" t="n">
        <f aca="false">P19*$Z19</f>
        <v>-0.964933356693632</v>
      </c>
      <c r="Q43" s="15" t="n">
        <f aca="false">Q19*$Z19</f>
        <v>0.964933356693632</v>
      </c>
      <c r="R43" s="15" t="n">
        <f aca="false">R19*$Z19</f>
        <v>0.964933356693632</v>
      </c>
      <c r="S43" s="15" t="n">
        <f aca="false">S19*$Z19</f>
        <v>0.964933356693632</v>
      </c>
      <c r="T43" s="17" t="n">
        <f aca="false">T19*$Z19</f>
        <v>0.964933356693632</v>
      </c>
      <c r="W43" s="14" t="n">
        <f aca="false">AA19^2</f>
        <v>1.71389016236689E-007</v>
      </c>
      <c r="X43" s="15" t="n">
        <f aca="false">AB19^2</f>
        <v>2.3681465157103E-007</v>
      </c>
      <c r="Y43" s="15" t="n">
        <f aca="false">AC19^2</f>
        <v>1.33885835476746E-008</v>
      </c>
      <c r="Z43" s="15" t="n">
        <f aca="false">AD19^2</f>
        <v>3.25670215174323E-007</v>
      </c>
      <c r="AA43" s="17" t="n">
        <f aca="false">AE19^2</f>
        <v>1.98614120489277E-007</v>
      </c>
      <c r="AC43" s="32" t="s">
        <v>61</v>
      </c>
      <c r="AD43" s="32"/>
      <c r="AG43" s="0" t="s">
        <v>43</v>
      </c>
      <c r="AI43" s="18" t="n">
        <v>0.105881157841338</v>
      </c>
      <c r="AK43" s="0" t="s">
        <v>51</v>
      </c>
      <c r="AL43" s="0" t="s">
        <v>45</v>
      </c>
      <c r="AM43" s="0" t="s">
        <v>44</v>
      </c>
      <c r="AN43" s="0" t="n">
        <v>0.11838289500997</v>
      </c>
    </row>
    <row r="44" customFormat="false" ht="13.8" hidden="false" customHeight="false" outlineLevel="0" collapsed="false">
      <c r="E44" s="19" t="n">
        <f aca="false">E20*$Z20</f>
        <v>-1.59346107866768</v>
      </c>
      <c r="F44" s="20" t="n">
        <f aca="false">F20*$Z20</f>
        <v>-1.59346107866768</v>
      </c>
      <c r="G44" s="20" t="n">
        <f aca="false">G20*$Z20</f>
        <v>-1.59346107866768</v>
      </c>
      <c r="H44" s="20" t="n">
        <f aca="false">H20*$Z20</f>
        <v>-1.59346107866768</v>
      </c>
      <c r="I44" s="20" t="n">
        <f aca="false">I20*$Z20</f>
        <v>-1.59346107866768</v>
      </c>
      <c r="J44" s="20" t="n">
        <f aca="false">J20*$Z20</f>
        <v>-1.59346107866768</v>
      </c>
      <c r="K44" s="20" t="n">
        <f aca="false">K20*$Z20</f>
        <v>-1.59346107866768</v>
      </c>
      <c r="L44" s="20" t="n">
        <f aca="false">L20*$Z20</f>
        <v>-1.59346107866768</v>
      </c>
      <c r="M44" s="20" t="n">
        <f aca="false">M20*$Z20</f>
        <v>-1.59346107866768</v>
      </c>
      <c r="N44" s="20" t="n">
        <f aca="false">N20*$Z20</f>
        <v>-1.59346107866768</v>
      </c>
      <c r="O44" s="20" t="n">
        <f aca="false">O20*$Z20</f>
        <v>-1.59346107866768</v>
      </c>
      <c r="P44" s="20" t="n">
        <f aca="false">P20*$Z20</f>
        <v>-1.59346107866768</v>
      </c>
      <c r="Q44" s="20" t="n">
        <f aca="false">Q20*$Z20</f>
        <v>-1.59346107866768</v>
      </c>
      <c r="R44" s="20" t="n">
        <f aca="false">R20*$Z20</f>
        <v>-1.59346107866768</v>
      </c>
      <c r="S44" s="20" t="n">
        <f aca="false">S20*$Z20</f>
        <v>-1.59346107866768</v>
      </c>
      <c r="T44" s="22" t="n">
        <f aca="false">T20*$Z20</f>
        <v>-1.59346107866768</v>
      </c>
      <c r="W44" s="19" t="n">
        <f aca="false">AA20^2</f>
        <v>1.6222829217091E-006</v>
      </c>
      <c r="X44" s="20" t="n">
        <f aca="false">AB20^2</f>
        <v>1.9576893009294E-007</v>
      </c>
      <c r="Y44" s="20" t="n">
        <f aca="false">AC20^2</f>
        <v>9.53634737237541E-008</v>
      </c>
      <c r="Z44" s="20" t="n">
        <f aca="false">AD20^2</f>
        <v>2.54476629485179E-007</v>
      </c>
      <c r="AA44" s="22" t="n">
        <f aca="false">AE20^2</f>
        <v>3.22717581936053E-010</v>
      </c>
      <c r="AC44" s="32"/>
      <c r="AD44" s="32"/>
      <c r="AG44" s="0" t="s">
        <v>45</v>
      </c>
      <c r="AI44" s="18" t="n">
        <v>0.1061182983987</v>
      </c>
      <c r="AK44" s="0" t="s">
        <v>51</v>
      </c>
      <c r="AL44" s="0" t="s">
        <v>45</v>
      </c>
      <c r="AM44" s="0" t="s">
        <v>46</v>
      </c>
      <c r="AN44" s="0" t="n">
        <v>0.11829423674837</v>
      </c>
    </row>
    <row r="45" customFormat="false" ht="13.8" hidden="false" customHeight="false" outlineLevel="0" collapsed="false">
      <c r="D45" s="33" t="s">
        <v>62</v>
      </c>
      <c r="E45" s="9" t="n">
        <f aca="false">SUM(E29:E44)</f>
        <v>-13.915260065709</v>
      </c>
      <c r="F45" s="34" t="n">
        <f aca="false">SUM(F29:F44)</f>
        <v>0.65970971819613</v>
      </c>
      <c r="G45" s="34" t="n">
        <f aca="false">SUM(G29:G44)</f>
        <v>-0.745089366909362</v>
      </c>
      <c r="H45" s="34" t="n">
        <f aca="false">SUM(H29:H44)</f>
        <v>-5.80344793215383</v>
      </c>
      <c r="I45" s="34" t="n">
        <f aca="false">SUM(I29:I44)</f>
        <v>-6.14341619724059</v>
      </c>
      <c r="J45" s="34" t="n">
        <f aca="false">SUM(J29:J44)</f>
        <v>-0.614060127254922</v>
      </c>
      <c r="K45" s="34" t="n">
        <f aca="false">SUM(K29:K44)</f>
        <v>0.0400916761134643</v>
      </c>
      <c r="L45" s="34" t="n">
        <f aca="false">SUM(L29:L44)</f>
        <v>-0.503729052150144</v>
      </c>
      <c r="M45" s="34" t="n">
        <f aca="false">SUM(M29:M44)</f>
        <v>-0.0511496880288078</v>
      </c>
      <c r="N45" s="34" t="n">
        <f aca="false">SUM(N29:N44)</f>
        <v>0.563623762822296</v>
      </c>
      <c r="O45" s="34" t="n">
        <f aca="false">SUM(O29:O44)</f>
        <v>0.577890277440747</v>
      </c>
      <c r="P45" s="34" t="n">
        <f aca="false">SUM(P29:P44)</f>
        <v>-0.0379496971440881</v>
      </c>
      <c r="Q45" s="34" t="n">
        <f aca="false">SUM(Q29:Q44)</f>
        <v>0.473189988902317</v>
      </c>
      <c r="R45" s="34" t="n">
        <f aca="false">SUM(R29:R44)</f>
        <v>-0.00755225696313594</v>
      </c>
      <c r="S45" s="34" t="n">
        <f aca="false">SUM(S29:S44)</f>
        <v>0.00793135726728894</v>
      </c>
      <c r="T45" s="35" t="n">
        <f aca="false">SUM(T29:T44)</f>
        <v>0.00384034412886952</v>
      </c>
      <c r="W45" s="36" t="s">
        <v>63</v>
      </c>
      <c r="X45" s="36"/>
      <c r="Y45" s="13" t="n">
        <f aca="false">SUM(W29:AA44)</f>
        <v>0.000360599025371953</v>
      </c>
      <c r="AC45" s="37" t="n">
        <f aca="false">SUM(F47:T47,Y45)</f>
        <v>23.1016401417727</v>
      </c>
      <c r="AD45" s="37"/>
      <c r="AG45" s="0" t="s">
        <v>47</v>
      </c>
      <c r="AI45" s="18" t="n">
        <v>0.105826867173498</v>
      </c>
      <c r="AK45" s="0" t="s">
        <v>51</v>
      </c>
      <c r="AL45" s="0" t="s">
        <v>45</v>
      </c>
      <c r="AM45" s="0" t="s">
        <v>48</v>
      </c>
      <c r="AN45" s="0" t="n">
        <v>0.11625331676338</v>
      </c>
    </row>
    <row r="46" customFormat="false" ht="13.8" hidden="false" customHeight="false" outlineLevel="0" collapsed="false">
      <c r="D46" s="33" t="s">
        <v>64</v>
      </c>
      <c r="E46" s="14" t="n">
        <f aca="false">E45/16</f>
        <v>-0.869703754106815</v>
      </c>
      <c r="F46" s="38" t="n">
        <f aca="false">F45/16</f>
        <v>0.0412318573872581</v>
      </c>
      <c r="G46" s="38" t="n">
        <f aca="false">G45/16</f>
        <v>-0.0465680854318351</v>
      </c>
      <c r="H46" s="38" t="n">
        <f aca="false">H45/16</f>
        <v>-0.362715495759615</v>
      </c>
      <c r="I46" s="38" t="n">
        <f aca="false">I45/16</f>
        <v>-0.383963512327537</v>
      </c>
      <c r="J46" s="38" t="n">
        <f aca="false">J45/16</f>
        <v>-0.0383787579534326</v>
      </c>
      <c r="K46" s="38" t="n">
        <f aca="false">K45/16</f>
        <v>0.00250572975709152</v>
      </c>
      <c r="L46" s="38" t="n">
        <f aca="false">L45/16</f>
        <v>-0.031483065759384</v>
      </c>
      <c r="M46" s="38" t="n">
        <f aca="false">M45/16</f>
        <v>-0.00319685550180048</v>
      </c>
      <c r="N46" s="38" t="n">
        <f aca="false">N45/16</f>
        <v>0.0352264851763935</v>
      </c>
      <c r="O46" s="38" t="n">
        <f aca="false">O45/16</f>
        <v>0.0361181423400467</v>
      </c>
      <c r="P46" s="38" t="n">
        <f aca="false">P45/16</f>
        <v>-0.0023718560715055</v>
      </c>
      <c r="Q46" s="38" t="n">
        <f aca="false">Q45/16</f>
        <v>0.0295743743063948</v>
      </c>
      <c r="R46" s="38" t="n">
        <f aca="false">R45/16</f>
        <v>-0.000472016060195996</v>
      </c>
      <c r="S46" s="38" t="n">
        <f aca="false">S45/16</f>
        <v>0.000495709829205559</v>
      </c>
      <c r="T46" s="39" t="n">
        <f aca="false">T45/16</f>
        <v>0.000240021508054345</v>
      </c>
      <c r="V46" s="40"/>
      <c r="W46" s="41" t="s">
        <v>65</v>
      </c>
      <c r="X46" s="41"/>
      <c r="Y46" s="42" t="n">
        <f aca="false">(Y45/AC45)*100</f>
        <v>0.00156092391344939</v>
      </c>
      <c r="AC46" s="37"/>
      <c r="AD46" s="37"/>
      <c r="AG46" s="0" t="s">
        <v>49</v>
      </c>
      <c r="AI46" s="18" t="n">
        <v>0.105767557256282</v>
      </c>
      <c r="AK46" s="0" t="s">
        <v>51</v>
      </c>
      <c r="AL46" s="0" t="s">
        <v>45</v>
      </c>
      <c r="AM46" s="0" t="s">
        <v>50</v>
      </c>
      <c r="AN46" s="0" t="n">
        <v>0.11849532867363</v>
      </c>
    </row>
    <row r="47" customFormat="false" ht="13.8" hidden="false" customHeight="false" outlineLevel="0" collapsed="false">
      <c r="D47" s="33" t="s">
        <v>66</v>
      </c>
      <c r="E47" s="14"/>
      <c r="F47" s="38" t="n">
        <f aca="false">16*5*(F46^2)</f>
        <v>0.136005285088255</v>
      </c>
      <c r="G47" s="38" t="n">
        <f aca="false">16*5*(G46^2)</f>
        <v>0.173486926462936</v>
      </c>
      <c r="H47" s="38" t="n">
        <f aca="false">16*5*(H46^2)</f>
        <v>10.5250024691314</v>
      </c>
      <c r="I47" s="38" t="n">
        <f aca="false">16*5*(I46^2)</f>
        <v>11.7942383039119</v>
      </c>
      <c r="J47" s="38" t="n">
        <f aca="false">16*5*(J46^2)</f>
        <v>0.117834324963853</v>
      </c>
      <c r="K47" s="38" t="n">
        <f aca="false">16*5*(K46^2)</f>
        <v>0.000502294529245913</v>
      </c>
      <c r="L47" s="38" t="n">
        <f aca="false">16*5*(L46^2)</f>
        <v>0.0792946743687757</v>
      </c>
      <c r="M47" s="38" t="n">
        <f aca="false">16*5*(M46^2)</f>
        <v>0.000817590807951362</v>
      </c>
      <c r="N47" s="38" t="n">
        <f aca="false">16*5*(N46^2)</f>
        <v>0.0992724206306136</v>
      </c>
      <c r="O47" s="38" t="n">
        <f aca="false">16*5*(O46^2)</f>
        <v>0.10436161648767</v>
      </c>
      <c r="P47" s="38" t="n">
        <f aca="false">16*5*(P46^2)</f>
        <v>0.000450056097915002</v>
      </c>
      <c r="Q47" s="38" t="n">
        <f aca="false">16*5*(Q46^2)</f>
        <v>0.0699714892491796</v>
      </c>
      <c r="R47" s="38" t="n">
        <f aca="false">16*5*(R46^2)</f>
        <v>1.7823932886636E-005</v>
      </c>
      <c r="S47" s="38" t="n">
        <f aca="false">16*5*(S46^2)</f>
        <v>1.96582587816803E-005</v>
      </c>
      <c r="T47" s="39" t="n">
        <f aca="false">16*5*(T46^2)</f>
        <v>4.60882594629456E-006</v>
      </c>
      <c r="W47" s="43" t="s">
        <v>67</v>
      </c>
      <c r="X47" s="43"/>
      <c r="Y47" s="44" t="n">
        <f aca="false">Y45/(2^2*(4))</f>
        <v>2.25374390857471E-005</v>
      </c>
      <c r="AI47" s="18"/>
      <c r="AK47" s="0" t="s">
        <v>51</v>
      </c>
      <c r="AL47" s="0" t="s">
        <v>47</v>
      </c>
      <c r="AM47" s="0" t="s">
        <v>41</v>
      </c>
      <c r="AN47" s="0" t="n">
        <v>0.1168573120008</v>
      </c>
      <c r="AO47" s="0" t="n">
        <f aca="false">AVERAGE(AN47:AN51)</f>
        <v>0.117223167847046</v>
      </c>
    </row>
    <row r="48" customFormat="false" ht="13.8" hidden="false" customHeight="false" outlineLevel="0" collapsed="false">
      <c r="D48" s="45" t="s">
        <v>65</v>
      </c>
      <c r="E48" s="46"/>
      <c r="F48" s="47" t="n">
        <f aca="false">(F47/$AC$45)*100</f>
        <v>0.588725667327528</v>
      </c>
      <c r="G48" s="47" t="n">
        <f aca="false">(G47/$AC$45)*100</f>
        <v>0.750972335289883</v>
      </c>
      <c r="H48" s="47" t="n">
        <f aca="false">(H47/$AC$45)*100</f>
        <v>45.5595464414667</v>
      </c>
      <c r="I48" s="47" t="n">
        <f aca="false">(I47/$AC$45)*100</f>
        <v>51.0536837710729</v>
      </c>
      <c r="J48" s="47" t="n">
        <f aca="false">(J47/$AC$45)*100</f>
        <v>0.510069087046264</v>
      </c>
      <c r="K48" s="47" t="n">
        <f aca="false">(K47/$AC$45)*100</f>
        <v>0.00217428081367113</v>
      </c>
      <c r="L48" s="47" t="n">
        <f aca="false">(L47/$AC$45)*100</f>
        <v>0.343242617762857</v>
      </c>
      <c r="M48" s="47" t="n">
        <f aca="false">(M47/$AC$45)*100</f>
        <v>0.00353910286427232</v>
      </c>
      <c r="N48" s="47" t="n">
        <f aca="false">(N47/$AC$45)*100</f>
        <v>0.429720227747414</v>
      </c>
      <c r="O48" s="47" t="n">
        <f aca="false">(O47/$AC$45)*100</f>
        <v>0.451749814503264</v>
      </c>
      <c r="P48" s="47" t="n">
        <f aca="false">(P47/$AC$45)*100</f>
        <v>0.00194815647353629</v>
      </c>
      <c r="Q48" s="47" t="n">
        <f aca="false">(Q47/$AC$45)*100</f>
        <v>0.302885374457272</v>
      </c>
      <c r="R48" s="47" t="n">
        <f aca="false">(R47/$AC$45)*100</f>
        <v>7.71544045238873E-005</v>
      </c>
      <c r="S48" s="47" t="n">
        <f aca="false">(S47/$AC$45)*100</f>
        <v>8.50946454928714E-005</v>
      </c>
      <c r="T48" s="48" t="n">
        <f aca="false">(T47/$AC$45)*100</f>
        <v>1.99502109720808E-005</v>
      </c>
      <c r="V48" s="40"/>
      <c r="W48" s="40"/>
      <c r="X48" s="40"/>
      <c r="AF48" s="0" t="s">
        <v>68</v>
      </c>
      <c r="AG48" s="0" t="s">
        <v>39</v>
      </c>
      <c r="AI48" s="18" t="n">
        <v>0.02545240006479</v>
      </c>
      <c r="AK48" s="0" t="s">
        <v>51</v>
      </c>
      <c r="AL48" s="0" t="s">
        <v>47</v>
      </c>
      <c r="AM48" s="0" t="s">
        <v>44</v>
      </c>
      <c r="AN48" s="0" t="n">
        <v>0.11721087606503</v>
      </c>
    </row>
    <row r="49" customFormat="false" ht="13.8" hidden="false" customHeight="false" outlineLevel="0" collapsed="false">
      <c r="D49" s="33" t="s">
        <v>69</v>
      </c>
      <c r="E49" s="49" t="n">
        <f aca="false">E46-SQRT(($Y$47^2)/4*5)*$X$50</f>
        <v>-0.869757173067399</v>
      </c>
      <c r="F49" s="50" t="n">
        <f aca="false">F46-SQRT(($Y$47^2)/4*5)*$X$50</f>
        <v>0.0411784384266736</v>
      </c>
      <c r="G49" s="50" t="n">
        <f aca="false">G46-SQRT(($Y$47^2)/4*5)*$X$50</f>
        <v>-0.0466215043924197</v>
      </c>
      <c r="H49" s="50" t="n">
        <f aca="false">H46-SQRT(($Y$47^2)/4*5)*$X$50</f>
        <v>-0.362768914720199</v>
      </c>
      <c r="I49" s="50" t="n">
        <f aca="false">I46-SQRT(($Y$47^2)/4*5)*$X$50</f>
        <v>-0.384016931288121</v>
      </c>
      <c r="J49" s="50" t="n">
        <f aca="false">J46-SQRT(($Y$47^2)/4*5)*$X$50</f>
        <v>-0.0384321769140172</v>
      </c>
      <c r="K49" s="50" t="n">
        <f aca="false">K46-SQRT(($Y$47^2)/4*5)*$X$50</f>
        <v>0.00245231079650696</v>
      </c>
      <c r="L49" s="50" t="n">
        <f aca="false">L46-SQRT(($Y$47^2)/4*5)*$X$50</f>
        <v>-0.0315364847199685</v>
      </c>
      <c r="M49" s="50" t="n">
        <f aca="false">M46-SQRT(($Y$47^2)/4*5)*$X$50</f>
        <v>-0.00325027446238505</v>
      </c>
      <c r="N49" s="50" t="n">
        <f aca="false">N46-SQRT(($Y$47^2)/4*5)*$X$50</f>
        <v>0.0351730662158089</v>
      </c>
      <c r="O49" s="50" t="n">
        <f aca="false">O46-SQRT(($Y$47^2)/4*5)*$X$50</f>
        <v>0.0360647233794621</v>
      </c>
      <c r="P49" s="50" t="n">
        <f aca="false">P46-SQRT(($Y$47^2)/4*5)*$X$50</f>
        <v>-0.00242527503209007</v>
      </c>
      <c r="Q49" s="50" t="n">
        <f aca="false">Q46-SQRT(($Y$47^2)/4*5)*$X$50</f>
        <v>0.0295209553458103</v>
      </c>
      <c r="R49" s="50" t="n">
        <f aca="false">R46-SQRT(($Y$47^2)/4*5)*$X$50</f>
        <v>-0.000525435020780557</v>
      </c>
      <c r="S49" s="50" t="n">
        <f aca="false">S46-SQRT(($Y$47^2)/4*5)*$X$50</f>
        <v>0.000442290868620998</v>
      </c>
      <c r="T49" s="51" t="n">
        <f aca="false">T46-SQRT(($Y$47^2)/4*5)*$X$50</f>
        <v>0.000186602547469784</v>
      </c>
      <c r="W49" s="52" t="s">
        <v>70</v>
      </c>
      <c r="X49" s="52"/>
      <c r="Y49" s="52"/>
      <c r="AG49" s="0" t="s">
        <v>43</v>
      </c>
      <c r="AI49" s="18" t="n">
        <v>0.0253587369521578</v>
      </c>
      <c r="AK49" s="0" t="s">
        <v>51</v>
      </c>
      <c r="AL49" s="0" t="s">
        <v>47</v>
      </c>
      <c r="AM49" s="0" t="s">
        <v>46</v>
      </c>
      <c r="AN49" s="0" t="n">
        <v>0.11438002167542</v>
      </c>
    </row>
    <row r="50" customFormat="false" ht="13.8" hidden="false" customHeight="false" outlineLevel="0" collapsed="false">
      <c r="D50" s="33"/>
      <c r="E50" s="53" t="n">
        <f aca="false">E46+SQRT(($Y$47^2)/4*5)*$X$50</f>
        <v>-0.86965033514623</v>
      </c>
      <c r="F50" s="54" t="n">
        <f aca="false">F46+SQRT(($Y$47^2)/4*5)*$X$50</f>
        <v>0.0412852763478427</v>
      </c>
      <c r="G50" s="54" t="n">
        <f aca="false">G46+SQRT(($Y$47^2)/4*5)*$X$50</f>
        <v>-0.0465146664712506</v>
      </c>
      <c r="H50" s="54" t="n">
        <f aca="false">H46+SQRT(($Y$47^2)/4*5)*$X$50</f>
        <v>-0.36266207679903</v>
      </c>
      <c r="I50" s="54" t="n">
        <f aca="false">I46+SQRT(($Y$47^2)/4*5)*$X$50</f>
        <v>-0.383910093366952</v>
      </c>
      <c r="J50" s="54" t="n">
        <f aca="false">J46+SQRT(($Y$47^2)/4*5)*$X$50</f>
        <v>-0.038325338992848</v>
      </c>
      <c r="K50" s="54" t="n">
        <f aca="false">K46+SQRT(($Y$47^2)/4*5)*$X$50</f>
        <v>0.00255914871767608</v>
      </c>
      <c r="L50" s="54" t="n">
        <f aca="false">L46+SQRT(($Y$47^2)/4*5)*$X$50</f>
        <v>-0.0314296467987994</v>
      </c>
      <c r="M50" s="54" t="n">
        <f aca="false">M46+SQRT(($Y$47^2)/4*5)*$X$50</f>
        <v>-0.00314343654121592</v>
      </c>
      <c r="N50" s="54" t="n">
        <f aca="false">N46+SQRT(($Y$47^2)/4*5)*$X$50</f>
        <v>0.035279904136978</v>
      </c>
      <c r="O50" s="54" t="n">
        <f aca="false">O46+SQRT(($Y$47^2)/4*5)*$X$50</f>
        <v>0.0361715613006312</v>
      </c>
      <c r="P50" s="54" t="n">
        <f aca="false">P46+SQRT(($Y$47^2)/4*5)*$X$50</f>
        <v>-0.00231843711092094</v>
      </c>
      <c r="Q50" s="54" t="n">
        <f aca="false">Q46+SQRT(($Y$47^2)/4*5)*$X$50</f>
        <v>0.0296277932669794</v>
      </c>
      <c r="R50" s="54" t="n">
        <f aca="false">R46+SQRT(($Y$47^2)/4*5)*$X$50</f>
        <v>-0.000418597099611436</v>
      </c>
      <c r="S50" s="54" t="n">
        <f aca="false">S46+SQRT(($Y$47^2)/4*5)*$X$50</f>
        <v>0.000549128789790119</v>
      </c>
      <c r="T50" s="44" t="n">
        <f aca="false">T46+SQRT(($Y$47^2)/4*5)*$X$50</f>
        <v>0.000293440468638906</v>
      </c>
      <c r="W50" s="0" t="s">
        <v>71</v>
      </c>
      <c r="X50" s="40" t="n">
        <v>2.12</v>
      </c>
      <c r="Y50" s="40"/>
      <c r="AG50" s="0" t="s">
        <v>45</v>
      </c>
      <c r="AI50" s="18" t="n">
        <v>0.0255641391304576</v>
      </c>
      <c r="AK50" s="0" t="s">
        <v>51</v>
      </c>
      <c r="AL50" s="0" t="s">
        <v>47</v>
      </c>
      <c r="AM50" s="0" t="s">
        <v>50</v>
      </c>
      <c r="AN50" s="0" t="n">
        <v>0.11815673125748</v>
      </c>
    </row>
    <row r="51" customFormat="false" ht="13.8" hidden="false" customHeight="false" outlineLevel="0" collapsed="false">
      <c r="AG51" s="0" t="s">
        <v>47</v>
      </c>
      <c r="AI51" s="18" t="n">
        <v>0.0254172731102064</v>
      </c>
      <c r="AK51" s="0" t="s">
        <v>51</v>
      </c>
      <c r="AL51" s="0" t="s">
        <v>47</v>
      </c>
      <c r="AM51" s="0" t="s">
        <v>48</v>
      </c>
      <c r="AN51" s="0" t="n">
        <v>0.1195108982365</v>
      </c>
    </row>
    <row r="52" customFormat="false" ht="13.8" hidden="false" customHeight="false" outlineLevel="0" collapsed="false">
      <c r="AG52" s="0" t="s">
        <v>49</v>
      </c>
      <c r="AI52" s="18" t="n">
        <v>0.0252124614901896</v>
      </c>
      <c r="AK52" s="0" t="s">
        <v>51</v>
      </c>
      <c r="AL52" s="0" t="s">
        <v>49</v>
      </c>
      <c r="AM52" s="0" t="s">
        <v>46</v>
      </c>
      <c r="AN52" s="0" t="n">
        <v>0.11455267535809</v>
      </c>
      <c r="AO52" s="0" t="n">
        <f aca="false">AVERAGE(AN52:AN56)</f>
        <v>0.115208672016506</v>
      </c>
    </row>
    <row r="53" customFormat="false" ht="15" hidden="false" customHeight="true" outlineLevel="0" collapsed="false">
      <c r="C53" s="55"/>
      <c r="D53" s="56"/>
      <c r="E53" s="57" t="s">
        <v>72</v>
      </c>
      <c r="F53" s="57"/>
      <c r="G53" s="57"/>
      <c r="H53" s="57"/>
      <c r="I53" s="57"/>
      <c r="J53" s="57"/>
      <c r="K53" s="57"/>
      <c r="AI53" s="18"/>
      <c r="AK53" s="0" t="s">
        <v>51</v>
      </c>
      <c r="AL53" s="0" t="s">
        <v>49</v>
      </c>
      <c r="AM53" s="0" t="s">
        <v>44</v>
      </c>
      <c r="AN53" s="0" t="n">
        <v>0.1153739845722</v>
      </c>
    </row>
    <row r="54" customFormat="false" ht="15" hidden="false" customHeight="true" outlineLevel="0" collapsed="false">
      <c r="C54" s="56"/>
      <c r="D54" s="56"/>
      <c r="E54" s="57"/>
      <c r="F54" s="57"/>
      <c r="G54" s="57"/>
      <c r="H54" s="57"/>
      <c r="I54" s="57"/>
      <c r="J54" s="57"/>
      <c r="K54" s="57"/>
      <c r="AF54" s="0" t="s">
        <v>73</v>
      </c>
      <c r="AG54" s="0" t="s">
        <v>39</v>
      </c>
      <c r="AI54" s="18" t="n">
        <v>1.34294606879094</v>
      </c>
      <c r="AK54" s="0" t="s">
        <v>51</v>
      </c>
      <c r="AL54" s="0" t="s">
        <v>49</v>
      </c>
      <c r="AM54" s="0" t="s">
        <v>41</v>
      </c>
      <c r="AN54" s="0" t="n">
        <v>0.11445453117257</v>
      </c>
    </row>
    <row r="55" customFormat="false" ht="15.75" hidden="false" customHeight="true" outlineLevel="0" collapsed="false">
      <c r="C55" s="56"/>
      <c r="D55" s="56"/>
      <c r="E55" s="56"/>
      <c r="F55" s="56"/>
      <c r="G55" s="56"/>
      <c r="H55" s="56"/>
      <c r="AG55" s="0" t="s">
        <v>43</v>
      </c>
      <c r="AI55" s="18" t="n">
        <v>1.33209721710039</v>
      </c>
      <c r="AK55" s="0" t="s">
        <v>51</v>
      </c>
      <c r="AL55" s="0" t="s">
        <v>49</v>
      </c>
      <c r="AM55" s="0" t="s">
        <v>48</v>
      </c>
      <c r="AN55" s="0" t="n">
        <v>0.11454739243668</v>
      </c>
    </row>
    <row r="56" customFormat="false" ht="13.8" hidden="false" customHeight="false" outlineLevel="0" collapsed="false">
      <c r="AG56" s="0" t="s">
        <v>45</v>
      </c>
      <c r="AI56" s="18" t="n">
        <v>1.33011732329271</v>
      </c>
      <c r="AK56" s="0" t="s">
        <v>51</v>
      </c>
      <c r="AL56" s="0" t="s">
        <v>49</v>
      </c>
      <c r="AM56" s="0" t="s">
        <v>50</v>
      </c>
      <c r="AN56" s="0" t="n">
        <v>0.11711477654299</v>
      </c>
    </row>
    <row r="57" customFormat="false" ht="13.8" hidden="false" customHeight="false" outlineLevel="0" collapsed="false">
      <c r="E57" s="58" t="s">
        <v>74</v>
      </c>
      <c r="F57" s="59" t="s">
        <v>75</v>
      </c>
      <c r="G57" s="59" t="s">
        <v>76</v>
      </c>
      <c r="H57" s="59" t="s">
        <v>77</v>
      </c>
      <c r="I57" s="60" t="s">
        <v>78</v>
      </c>
      <c r="AG57" s="0" t="s">
        <v>47</v>
      </c>
      <c r="AI57" s="18" t="n">
        <v>1.34505552141738</v>
      </c>
    </row>
    <row r="58" customFormat="false" ht="13.8" hidden="false" customHeight="false" outlineLevel="0" collapsed="false">
      <c r="E58" s="61" t="n">
        <v>1</v>
      </c>
      <c r="F58" s="62" t="n">
        <f aca="false">(E58-0.5)/$E$137</f>
        <v>0.00625</v>
      </c>
      <c r="G58" s="62" t="n">
        <f aca="false">_xlfn.NORM.S.INV(F58)</f>
        <v>-2.49770547441237</v>
      </c>
      <c r="H58" s="15" t="n">
        <v>-0.00683921300289847</v>
      </c>
      <c r="I58" s="63" t="n">
        <f aca="false">AA5</f>
        <v>-0.00239817755540367</v>
      </c>
      <c r="AG58" s="0" t="s">
        <v>49</v>
      </c>
      <c r="AI58" s="18" t="n">
        <v>1.33704034890359</v>
      </c>
      <c r="AK58" s="0" t="s">
        <v>79</v>
      </c>
      <c r="AL58" s="0" t="s">
        <v>39</v>
      </c>
      <c r="AM58" s="0" t="s">
        <v>44</v>
      </c>
      <c r="AN58" s="0" t="n">
        <v>0.11457537417736</v>
      </c>
      <c r="AO58" s="0" t="n">
        <f aca="false">AVERAGE(AN58:AN62)</f>
        <v>0.113400993579636</v>
      </c>
    </row>
    <row r="59" customFormat="false" ht="13.8" hidden="false" customHeight="false" outlineLevel="0" collapsed="false">
      <c r="E59" s="14" t="n">
        <f aca="false">E58+1</f>
        <v>2</v>
      </c>
      <c r="F59" s="15" t="n">
        <f aca="false">(E59-0.5)/$E$137</f>
        <v>0.01875</v>
      </c>
      <c r="G59" s="15" t="n">
        <f aca="false">_xlfn.NORM.S.INV(F59)</f>
        <v>-2.08027845252527</v>
      </c>
      <c r="H59" s="15" t="n">
        <v>-0.00569774391104028</v>
      </c>
      <c r="I59" s="17" t="n">
        <f aca="false">AA6</f>
        <v>0.00144338737405081</v>
      </c>
      <c r="AI59" s="18"/>
      <c r="AK59" s="0" t="s">
        <v>79</v>
      </c>
      <c r="AL59" s="0" t="s">
        <v>39</v>
      </c>
      <c r="AM59" s="0" t="s">
        <v>46</v>
      </c>
      <c r="AN59" s="0" t="n">
        <v>0.11448170580789</v>
      </c>
    </row>
    <row r="60" customFormat="false" ht="13.8" hidden="false" customHeight="false" outlineLevel="0" collapsed="false">
      <c r="E60" s="14" t="n">
        <f aca="false">E59+1</f>
        <v>3</v>
      </c>
      <c r="F60" s="15" t="n">
        <f aca="false">(E60-0.5)/$E$137</f>
        <v>0.03125</v>
      </c>
      <c r="G60" s="15" t="n">
        <f aca="false">_xlfn.NORM.S.INV(F60)</f>
        <v>-1.86273186742165</v>
      </c>
      <c r="H60" s="15" t="n">
        <v>-0.00462516163429938</v>
      </c>
      <c r="I60" s="17" t="n">
        <f aca="false">AA7</f>
        <v>-3.87175478603341E-005</v>
      </c>
      <c r="AF60" s="0" t="s">
        <v>80</v>
      </c>
      <c r="AG60" s="0" t="s">
        <v>39</v>
      </c>
      <c r="AI60" s="18" t="n">
        <v>0.124351144777992</v>
      </c>
      <c r="AK60" s="0" t="s">
        <v>79</v>
      </c>
      <c r="AL60" s="0" t="s">
        <v>39</v>
      </c>
      <c r="AM60" s="0" t="s">
        <v>48</v>
      </c>
      <c r="AN60" s="0" t="n">
        <v>0.11248281325163</v>
      </c>
    </row>
    <row r="61" customFormat="false" ht="13.8" hidden="false" customHeight="false" outlineLevel="0" collapsed="false">
      <c r="E61" s="14" t="n">
        <f aca="false">E60+1</f>
        <v>4</v>
      </c>
      <c r="F61" s="15" t="n">
        <f aca="false">(E61-0.5)/$E$137</f>
        <v>0.04375</v>
      </c>
      <c r="G61" s="15" t="n">
        <f aca="false">_xlfn.NORM.S.INV(F61)</f>
        <v>-1.7087352578229</v>
      </c>
      <c r="H61" s="15" t="n">
        <v>-0.00460372379560414</v>
      </c>
      <c r="I61" s="17" t="n">
        <f aca="false">AA8</f>
        <v>0.00122213891522183</v>
      </c>
      <c r="AG61" s="0" t="s">
        <v>43</v>
      </c>
      <c r="AI61" s="18" t="n">
        <v>0.125207076446905</v>
      </c>
      <c r="AK61" s="0" t="s">
        <v>79</v>
      </c>
      <c r="AL61" s="0" t="s">
        <v>39</v>
      </c>
      <c r="AM61" s="0" t="s">
        <v>50</v>
      </c>
      <c r="AN61" s="0" t="n">
        <v>0.11293842587144</v>
      </c>
    </row>
    <row r="62" customFormat="false" ht="13.8" hidden="false" customHeight="false" outlineLevel="0" collapsed="false">
      <c r="E62" s="14" t="n">
        <f aca="false">E61+1</f>
        <v>5</v>
      </c>
      <c r="F62" s="15" t="n">
        <f aca="false">(E62-0.5)/$E$137</f>
        <v>0.05625</v>
      </c>
      <c r="G62" s="15" t="n">
        <f aca="false">_xlfn.NORM.S.INV(F62)</f>
        <v>-1.58705583229031</v>
      </c>
      <c r="H62" s="15" t="n">
        <v>-0.00323109922893772</v>
      </c>
      <c r="I62" s="17" t="n">
        <f aca="false">AA9</f>
        <v>-0.00105340259626482</v>
      </c>
      <c r="AG62" s="0" t="s">
        <v>45</v>
      </c>
      <c r="AI62" s="18" t="n">
        <v>0.124631011884333</v>
      </c>
      <c r="AK62" s="0" t="s">
        <v>79</v>
      </c>
      <c r="AL62" s="0" t="s">
        <v>39</v>
      </c>
      <c r="AM62" s="0" t="s">
        <v>41</v>
      </c>
      <c r="AN62" s="0" t="n">
        <v>0.11252664878986</v>
      </c>
    </row>
    <row r="63" customFormat="false" ht="13.8" hidden="false" customHeight="false" outlineLevel="0" collapsed="false">
      <c r="E63" s="14" t="n">
        <f aca="false">E62+1</f>
        <v>6</v>
      </c>
      <c r="F63" s="15" t="n">
        <f aca="false">(E63-0.5)/$E$137</f>
        <v>0.06875</v>
      </c>
      <c r="G63" s="15" t="n">
        <f aca="false">_xlfn.NORM.S.INV(F63)</f>
        <v>-1.48516545690268</v>
      </c>
      <c r="H63" s="15" t="n">
        <v>-0.00264735328412824</v>
      </c>
      <c r="I63" s="17" t="n">
        <f aca="false">AA10</f>
        <v>0.00133453583155085</v>
      </c>
      <c r="AG63" s="0" t="s">
        <v>47</v>
      </c>
      <c r="AI63" s="18" t="n">
        <v>0.124701071608976</v>
      </c>
      <c r="AK63" s="0" t="s">
        <v>79</v>
      </c>
      <c r="AL63" s="0" t="s">
        <v>43</v>
      </c>
      <c r="AM63" s="0" t="s">
        <v>41</v>
      </c>
      <c r="AN63" s="0" t="n">
        <v>0.11290349503906</v>
      </c>
      <c r="AO63" s="0" t="n">
        <f aca="false">AVERAGE(AN63:AN67)</f>
        <v>0.113137999946602</v>
      </c>
    </row>
    <row r="64" customFormat="false" ht="13.8" hidden="false" customHeight="false" outlineLevel="0" collapsed="false">
      <c r="E64" s="14" t="n">
        <f aca="false">E63+1</f>
        <v>7</v>
      </c>
      <c r="F64" s="15" t="n">
        <f aca="false">(E64-0.5)/$E$137</f>
        <v>0.08125</v>
      </c>
      <c r="G64" s="15" t="n">
        <f aca="false">_xlfn.NORM.S.INV(F64)</f>
        <v>-1.39671264539045</v>
      </c>
      <c r="H64" s="20" t="n">
        <v>-0.00239817755540367</v>
      </c>
      <c r="I64" s="17" t="n">
        <f aca="false">AA11</f>
        <v>-0.000312073064483998</v>
      </c>
      <c r="AG64" s="0" t="s">
        <v>49</v>
      </c>
      <c r="AI64" s="18" t="n">
        <v>0.124742910706977</v>
      </c>
      <c r="AK64" s="0" t="s">
        <v>79</v>
      </c>
      <c r="AL64" s="0" t="s">
        <v>43</v>
      </c>
      <c r="AM64" s="0" t="s">
        <v>50</v>
      </c>
      <c r="AN64" s="0" t="n">
        <v>0.11355161136483</v>
      </c>
    </row>
    <row r="65" customFormat="false" ht="13.8" hidden="false" customHeight="false" outlineLevel="0" collapsed="false">
      <c r="E65" s="14" t="n">
        <f aca="false">E64+1</f>
        <v>8</v>
      </c>
      <c r="F65" s="15" t="n">
        <f aca="false">(E65-0.5)/$E$137</f>
        <v>0.09375</v>
      </c>
      <c r="G65" s="15" t="n">
        <f aca="false">_xlfn.NORM.S.INV(F65)</f>
        <v>-1.31801089730354</v>
      </c>
      <c r="H65" s="15" t="n">
        <v>-0.00238388390976429</v>
      </c>
      <c r="I65" s="17" t="n">
        <f aca="false">AA12</f>
        <v>0.000882393822407401</v>
      </c>
      <c r="AI65" s="18"/>
      <c r="AK65" s="0" t="s">
        <v>79</v>
      </c>
      <c r="AL65" s="0" t="s">
        <v>43</v>
      </c>
      <c r="AM65" s="0" t="s">
        <v>44</v>
      </c>
      <c r="AN65" s="0" t="n">
        <v>0.11317264458765</v>
      </c>
    </row>
    <row r="66" customFormat="false" ht="13.8" hidden="false" customHeight="false" outlineLevel="0" collapsed="false">
      <c r="E66" s="14" t="n">
        <f aca="false">E65+1</f>
        <v>9</v>
      </c>
      <c r="F66" s="15" t="n">
        <f aca="false">(E66-0.5)/$E$137</f>
        <v>0.10625</v>
      </c>
      <c r="G66" s="15" t="n">
        <f aca="false">_xlfn.NORM.S.INV(F66)</f>
        <v>-1.24672049837958</v>
      </c>
      <c r="H66" s="15" t="n">
        <v>-0.00223538544109003</v>
      </c>
      <c r="I66" s="17" t="n">
        <f aca="false">AA13</f>
        <v>0.00178473863200604</v>
      </c>
      <c r="AF66" s="0" t="s">
        <v>81</v>
      </c>
      <c r="AG66" s="0" t="s">
        <v>39</v>
      </c>
      <c r="AI66" s="18" t="n">
        <v>0.220073226685679</v>
      </c>
      <c r="AK66" s="0" t="s">
        <v>79</v>
      </c>
      <c r="AL66" s="0" t="s">
        <v>43</v>
      </c>
      <c r="AM66" s="0" t="s">
        <v>46</v>
      </c>
      <c r="AN66" s="0" t="n">
        <v>0.11341096845963</v>
      </c>
    </row>
    <row r="67" customFormat="false" ht="13.8" hidden="false" customHeight="false" outlineLevel="0" collapsed="false">
      <c r="E67" s="14" t="n">
        <f aca="false">E66+1</f>
        <v>10</v>
      </c>
      <c r="F67" s="15" t="n">
        <f aca="false">(E67-0.5)/$E$137</f>
        <v>0.11875</v>
      </c>
      <c r="G67" s="15" t="n">
        <f aca="false">_xlfn.NORM.S.INV(F67)</f>
        <v>-1.18125862097704</v>
      </c>
      <c r="H67" s="15" t="n">
        <v>-0.00194062528200623</v>
      </c>
      <c r="I67" s="17" t="n">
        <f aca="false">AA14</f>
        <v>-0.00130838083854379</v>
      </c>
      <c r="AG67" s="0" t="s">
        <v>43</v>
      </c>
      <c r="AI67" s="18" t="n">
        <v>0.222828129381097</v>
      </c>
      <c r="AK67" s="0" t="s">
        <v>79</v>
      </c>
      <c r="AL67" s="0" t="s">
        <v>43</v>
      </c>
      <c r="AM67" s="0" t="s">
        <v>48</v>
      </c>
      <c r="AN67" s="0" t="n">
        <v>0.11265128028184</v>
      </c>
    </row>
    <row r="68" customFormat="false" ht="13.8" hidden="false" customHeight="false" outlineLevel="0" collapsed="false">
      <c r="E68" s="14" t="n">
        <f aca="false">E67+1</f>
        <v>11</v>
      </c>
      <c r="F68" s="15" t="n">
        <f aca="false">(E68-0.5)/$E$137</f>
        <v>0.13125</v>
      </c>
      <c r="G68" s="15" t="n">
        <f aca="false">_xlfn.NORM.S.INV(F68)</f>
        <v>-1.1205017670747</v>
      </c>
      <c r="H68" s="15" t="n">
        <v>-0.00186985920520688</v>
      </c>
      <c r="I68" s="17" t="n">
        <f aca="false">AA15</f>
        <v>-0.00460372379560414</v>
      </c>
      <c r="AG68" s="0" t="s">
        <v>45</v>
      </c>
      <c r="AI68" s="18" t="n">
        <v>0.227228270661125</v>
      </c>
      <c r="AK68" s="0" t="s">
        <v>79</v>
      </c>
      <c r="AL68" s="0" t="s">
        <v>45</v>
      </c>
      <c r="AM68" s="0" t="s">
        <v>50</v>
      </c>
      <c r="AN68" s="0" t="n">
        <v>0.1131511606015</v>
      </c>
      <c r="AO68" s="0" t="n">
        <f aca="false">AVERAGE(AN68:AN72)</f>
        <v>0.113698929977638</v>
      </c>
    </row>
    <row r="69" customFormat="false" ht="13.8" hidden="false" customHeight="false" outlineLevel="0" collapsed="false">
      <c r="E69" s="14" t="n">
        <f aca="false">E68+1</f>
        <v>12</v>
      </c>
      <c r="F69" s="15" t="n">
        <f aca="false">(E69-0.5)/$E$137</f>
        <v>0.14375</v>
      </c>
      <c r="G69" s="15" t="n">
        <f aca="false">_xlfn.NORM.S.INV(F69)</f>
        <v>-1.06362193833772</v>
      </c>
      <c r="H69" s="15" t="n">
        <v>-0.00173791259459785</v>
      </c>
      <c r="I69" s="17" t="n">
        <f aca="false">AA16</f>
        <v>-0.00186985920520688</v>
      </c>
      <c r="AG69" s="0" t="s">
        <v>47</v>
      </c>
      <c r="AI69" s="18" t="n">
        <v>0.523112223171751</v>
      </c>
      <c r="AK69" s="0" t="s">
        <v>79</v>
      </c>
      <c r="AL69" s="0" t="s">
        <v>45</v>
      </c>
      <c r="AM69" s="0" t="s">
        <v>48</v>
      </c>
      <c r="AN69" s="0" t="n">
        <v>0.11330363189171</v>
      </c>
    </row>
    <row r="70" customFormat="false" ht="13.8" hidden="false" customHeight="false" outlineLevel="0" collapsed="false">
      <c r="E70" s="14" t="n">
        <f aca="false">E69+1</f>
        <v>13</v>
      </c>
      <c r="F70" s="15" t="n">
        <f aca="false">(E70-0.5)/$E$137</f>
        <v>0.15625</v>
      </c>
      <c r="G70" s="15" t="n">
        <f aca="false">_xlfn.NORM.S.INV(F70)</f>
        <v>-1.00999016924958</v>
      </c>
      <c r="H70" s="15" t="n">
        <v>-0.00158303569339274</v>
      </c>
      <c r="I70" s="17" t="n">
        <f aca="false">AA17</f>
        <v>0.000364298357659776</v>
      </c>
      <c r="AG70" s="0" t="s">
        <v>49</v>
      </c>
      <c r="AI70" s="18" t="n">
        <v>0.218943331359713</v>
      </c>
      <c r="AK70" s="0" t="s">
        <v>79</v>
      </c>
      <c r="AL70" s="0" t="s">
        <v>45</v>
      </c>
      <c r="AM70" s="0" t="s">
        <v>41</v>
      </c>
      <c r="AN70" s="0" t="n">
        <v>0.11411326713355</v>
      </c>
    </row>
    <row r="71" customFormat="false" ht="13.8" hidden="false" customHeight="false" outlineLevel="0" collapsed="false">
      <c r="E71" s="14" t="n">
        <f aca="false">E70+1</f>
        <v>14</v>
      </c>
      <c r="F71" s="15" t="n">
        <f aca="false">(E71-0.5)/$E$137</f>
        <v>0.16875</v>
      </c>
      <c r="G71" s="15" t="n">
        <f aca="false">_xlfn.NORM.S.INV(F71)</f>
        <v>-0.959116617227602</v>
      </c>
      <c r="H71" s="15" t="n">
        <v>-0.00141220551373578</v>
      </c>
      <c r="I71" s="17" t="n">
        <f aca="false">AA18</f>
        <v>-0.000908246142908409</v>
      </c>
      <c r="AI71" s="18"/>
      <c r="AK71" s="0" t="s">
        <v>79</v>
      </c>
      <c r="AL71" s="0" t="s">
        <v>45</v>
      </c>
      <c r="AM71" s="0" t="s">
        <v>44</v>
      </c>
      <c r="AN71" s="0" t="n">
        <v>0.11370154495933</v>
      </c>
    </row>
    <row r="72" customFormat="false" ht="13.8" hidden="false" customHeight="false" outlineLevel="0" collapsed="false">
      <c r="E72" s="14" t="n">
        <f aca="false">E71+1</f>
        <v>15</v>
      </c>
      <c r="F72" s="15" t="n">
        <f aca="false">(E72-0.5)/$E$137</f>
        <v>0.18125</v>
      </c>
      <c r="G72" s="15" t="n">
        <f aca="false">_xlfn.NORM.S.INV(F72)</f>
        <v>-0.91061170687247</v>
      </c>
      <c r="H72" s="15" t="n">
        <v>-0.00130838083854379</v>
      </c>
      <c r="I72" s="17" t="n">
        <f aca="false">AA19</f>
        <v>-0.000413991565417327</v>
      </c>
      <c r="AF72" s="0" t="s">
        <v>82</v>
      </c>
      <c r="AG72" s="0" t="s">
        <v>39</v>
      </c>
      <c r="AI72" s="18" t="n">
        <v>0.0284857061815014</v>
      </c>
      <c r="AK72" s="0" t="s">
        <v>79</v>
      </c>
      <c r="AL72" s="0" t="s">
        <v>45</v>
      </c>
      <c r="AM72" s="0" t="s">
        <v>46</v>
      </c>
      <c r="AN72" s="0" t="n">
        <v>0.1142250453021</v>
      </c>
    </row>
    <row r="73" customFormat="false" ht="13.8" hidden="false" customHeight="false" outlineLevel="0" collapsed="false">
      <c r="E73" s="14" t="n">
        <f aca="false">E72+1</f>
        <v>16</v>
      </c>
      <c r="F73" s="15" t="n">
        <f aca="false">(E73-0.5)/$E$137</f>
        <v>0.19375</v>
      </c>
      <c r="G73" s="15" t="n">
        <f aca="false">_xlfn.NORM.S.INV(F73)</f>
        <v>-0.864160004318308</v>
      </c>
      <c r="H73" s="15" t="n">
        <v>-0.00128198911257937</v>
      </c>
      <c r="I73" s="17" t="n">
        <f aca="false">AA20</f>
        <v>-0.0012736887067526</v>
      </c>
      <c r="AG73" s="0" t="s">
        <v>43</v>
      </c>
      <c r="AI73" s="18" t="n">
        <v>0.0286321641662038</v>
      </c>
      <c r="AK73" s="0" t="s">
        <v>79</v>
      </c>
      <c r="AL73" s="0" t="s">
        <v>47</v>
      </c>
      <c r="AM73" s="0" t="s">
        <v>50</v>
      </c>
      <c r="AN73" s="0" t="n">
        <v>0.11460994163691</v>
      </c>
      <c r="AO73" s="0" t="n">
        <f aca="false">AVERAGE(AN73:AN77)</f>
        <v>0.11374244612086</v>
      </c>
    </row>
    <row r="74" customFormat="false" ht="13.8" hidden="false" customHeight="false" outlineLevel="0" collapsed="false">
      <c r="E74" s="14" t="n">
        <f aca="false">E73+1</f>
        <v>17</v>
      </c>
      <c r="F74" s="15" t="n">
        <f aca="false">(E74-0.5)/$E$137</f>
        <v>0.20625</v>
      </c>
      <c r="G74" s="15" t="n">
        <f aca="false">_xlfn.NORM.S.INV(F74)</f>
        <v>-0.819502107568254</v>
      </c>
      <c r="H74" s="15" t="n">
        <v>-0.0012736887067526</v>
      </c>
      <c r="I74" s="17" t="n">
        <f aca="false">AB5</f>
        <v>0.0031609800400286</v>
      </c>
      <c r="AG74" s="0" t="s">
        <v>45</v>
      </c>
      <c r="AI74" s="18" t="n">
        <v>0.0286842750422284</v>
      </c>
      <c r="AK74" s="0" t="s">
        <v>79</v>
      </c>
      <c r="AL74" s="0" t="s">
        <v>47</v>
      </c>
      <c r="AM74" s="0" t="s">
        <v>48</v>
      </c>
      <c r="AN74" s="0" t="n">
        <v>0.11278619745736</v>
      </c>
    </row>
    <row r="75" customFormat="false" ht="13.8" hidden="false" customHeight="false" outlineLevel="0" collapsed="false">
      <c r="E75" s="14" t="n">
        <f aca="false">E74+1</f>
        <v>18</v>
      </c>
      <c r="F75" s="15" t="n">
        <f aca="false">(E75-0.5)/$E$137</f>
        <v>0.21875</v>
      </c>
      <c r="G75" s="15" t="n">
        <f aca="false">_xlfn.NORM.S.INV(F75)</f>
        <v>-0.776421761147928</v>
      </c>
      <c r="H75" s="15" t="n">
        <v>-0.00110252362466734</v>
      </c>
      <c r="I75" s="17" t="n">
        <f aca="false">AB6</f>
        <v>-0.000182575713169375</v>
      </c>
      <c r="AG75" s="0" t="s">
        <v>47</v>
      </c>
      <c r="AI75" s="18" t="n">
        <v>0.0286146856440639</v>
      </c>
      <c r="AK75" s="0" t="s">
        <v>79</v>
      </c>
      <c r="AL75" s="0" t="s">
        <v>47</v>
      </c>
      <c r="AM75" s="0" t="s">
        <v>41</v>
      </c>
      <c r="AN75" s="0" t="n">
        <v>0.11476803992265</v>
      </c>
    </row>
    <row r="76" customFormat="false" ht="13.8" hidden="false" customHeight="false" outlineLevel="0" collapsed="false">
      <c r="E76" s="14" t="n">
        <f aca="false">E75+1</f>
        <v>19</v>
      </c>
      <c r="F76" s="15" t="n">
        <f aca="false">(E76-0.5)/$E$137</f>
        <v>0.23125</v>
      </c>
      <c r="G76" s="15" t="n">
        <f aca="false">_xlfn.NORM.S.INV(F76)</f>
        <v>-0.734736477807254</v>
      </c>
      <c r="H76" s="15" t="n">
        <v>-0.00105340259626482</v>
      </c>
      <c r="I76" s="17" t="n">
        <f aca="false">AB7</f>
        <v>-0.00104708024194511</v>
      </c>
      <c r="AG76" s="0" t="s">
        <v>49</v>
      </c>
      <c r="AI76" s="18" t="n">
        <v>0.0286266300052252</v>
      </c>
      <c r="AK76" s="0" t="s">
        <v>79</v>
      </c>
      <c r="AL76" s="0" t="s">
        <v>47</v>
      </c>
      <c r="AM76" s="0" t="s">
        <v>44</v>
      </c>
      <c r="AN76" s="0" t="n">
        <v>0.11310151929656</v>
      </c>
    </row>
    <row r="77" customFormat="false" ht="13.8" hidden="false" customHeight="false" outlineLevel="0" collapsed="false">
      <c r="E77" s="14" t="n">
        <f aca="false">E76+1</f>
        <v>20</v>
      </c>
      <c r="F77" s="15" t="n">
        <f aca="false">(E77-0.5)/$E$137</f>
        <v>0.24375</v>
      </c>
      <c r="G77" s="15" t="n">
        <f aca="false">_xlfn.NORM.S.INV(F77)</f>
        <v>-0.694290575703083</v>
      </c>
      <c r="H77" s="15" t="n">
        <v>-0.00104708024194511</v>
      </c>
      <c r="I77" s="17" t="n">
        <f aca="false">AB8</f>
        <v>-0.00100889228887269</v>
      </c>
      <c r="AI77" s="18"/>
      <c r="AK77" s="0" t="s">
        <v>79</v>
      </c>
      <c r="AL77" s="0" t="s">
        <v>47</v>
      </c>
      <c r="AM77" s="0" t="s">
        <v>46</v>
      </c>
      <c r="AN77" s="0" t="n">
        <v>0.11344653229082</v>
      </c>
    </row>
    <row r="78" customFormat="false" ht="13.8" hidden="false" customHeight="false" outlineLevel="0" collapsed="false">
      <c r="E78" s="14" t="n">
        <f aca="false">E77+1</f>
        <v>21</v>
      </c>
      <c r="F78" s="15" t="n">
        <f aca="false">(E78-0.5)/$E$137</f>
        <v>0.25625</v>
      </c>
      <c r="G78" s="15" t="n">
        <f aca="false">_xlfn.NORM.S.INV(F78)</f>
        <v>-0.654949917100686</v>
      </c>
      <c r="H78" s="15" t="n">
        <v>-0.00100889228887269</v>
      </c>
      <c r="I78" s="17" t="n">
        <f aca="false">AB9</f>
        <v>0.00207697981150684</v>
      </c>
      <c r="M78" s="64" t="s">
        <v>83</v>
      </c>
      <c r="N78" s="64"/>
      <c r="O78" s="64"/>
      <c r="P78" s="64"/>
      <c r="Q78" s="64"/>
      <c r="R78" s="64"/>
      <c r="S78" s="64"/>
      <c r="T78" s="64"/>
      <c r="U78" s="64"/>
      <c r="V78" s="64"/>
      <c r="AF78" s="0" t="s">
        <v>84</v>
      </c>
      <c r="AG78" s="0" t="s">
        <v>39</v>
      </c>
      <c r="AI78" s="18" t="n">
        <v>0.691435402124278</v>
      </c>
      <c r="AK78" s="0" t="s">
        <v>79</v>
      </c>
      <c r="AL78" s="0" t="s">
        <v>49</v>
      </c>
      <c r="AM78" s="0" t="s">
        <v>41</v>
      </c>
      <c r="AN78" s="0" t="n">
        <v>0.11309153276684</v>
      </c>
      <c r="AO78" s="0" t="n">
        <f aca="false">AVERAGE(AN78:AN82)</f>
        <v>0.113076820414176</v>
      </c>
    </row>
    <row r="79" customFormat="false" ht="13.8" hidden="false" customHeight="false" outlineLevel="0" collapsed="false">
      <c r="E79" s="14" t="n">
        <f aca="false">E78+1</f>
        <v>22</v>
      </c>
      <c r="F79" s="15" t="n">
        <f aca="false">(E79-0.5)/$E$137</f>
        <v>0.26875</v>
      </c>
      <c r="G79" s="15" t="n">
        <f aca="false">_xlfn.NORM.S.INV(F79)</f>
        <v>-0.61659786971703</v>
      </c>
      <c r="H79" s="15" t="n">
        <v>-0.000908246142908409</v>
      </c>
      <c r="I79" s="17" t="n">
        <f aca="false">AB10</f>
        <v>-0.000131113745184153</v>
      </c>
      <c r="M79" s="65" t="s">
        <v>85</v>
      </c>
      <c r="N79" s="65"/>
      <c r="O79" s="65"/>
      <c r="P79" s="65"/>
      <c r="Q79" s="65"/>
      <c r="R79" s="65"/>
      <c r="S79" s="65"/>
      <c r="T79" s="65"/>
      <c r="U79" s="65"/>
      <c r="V79" s="65"/>
      <c r="AG79" s="0" t="s">
        <v>43</v>
      </c>
      <c r="AI79" s="18" t="n">
        <v>0.690114199556533</v>
      </c>
      <c r="AK79" s="0" t="s">
        <v>79</v>
      </c>
      <c r="AL79" s="0" t="s">
        <v>49</v>
      </c>
      <c r="AM79" s="0" t="s">
        <v>44</v>
      </c>
      <c r="AN79" s="0" t="n">
        <v>0.11366259275021</v>
      </c>
    </row>
    <row r="80" customFormat="false" ht="13.8" hidden="false" customHeight="false" outlineLevel="0" collapsed="false">
      <c r="E80" s="14" t="n">
        <f aca="false">E79+1</f>
        <v>23</v>
      </c>
      <c r="F80" s="15" t="n">
        <f aca="false">(E80-0.5)/$E$137</f>
        <v>0.28125</v>
      </c>
      <c r="G80" s="15" t="n">
        <f aca="false">_xlfn.NORM.S.INV(F80)</f>
        <v>-0.579132162255556</v>
      </c>
      <c r="H80" s="15" t="n">
        <v>-0.000718728350239672</v>
      </c>
      <c r="I80" s="17" t="n">
        <f aca="false">AB11</f>
        <v>7.35673480223298E-006</v>
      </c>
      <c r="M80" s="65"/>
      <c r="N80" s="65"/>
      <c r="O80" s="65"/>
      <c r="P80" s="65"/>
      <c r="Q80" s="65"/>
      <c r="R80" s="65"/>
      <c r="S80" s="65"/>
      <c r="T80" s="65"/>
      <c r="U80" s="65"/>
      <c r="V80" s="65"/>
      <c r="AG80" s="0" t="s">
        <v>45</v>
      </c>
      <c r="AI80" s="18" t="n">
        <v>0.692163814520777</v>
      </c>
      <c r="AK80" s="0" t="s">
        <v>79</v>
      </c>
      <c r="AL80" s="0" t="s">
        <v>49</v>
      </c>
      <c r="AM80" s="0" t="s">
        <v>46</v>
      </c>
      <c r="AN80" s="0" t="n">
        <v>0.11235476869484</v>
      </c>
    </row>
    <row r="81" customFormat="false" ht="13.8" hidden="false" customHeight="false" outlineLevel="0" collapsed="false">
      <c r="E81" s="14" t="n">
        <f aca="false">E80+1</f>
        <v>24</v>
      </c>
      <c r="F81" s="15" t="n">
        <f aca="false">(E81-0.5)/$E$137</f>
        <v>0.29375</v>
      </c>
      <c r="G81" s="15" t="n">
        <f aca="false">_xlfn.NORM.S.INV(F81)</f>
        <v>-0.542462404312549</v>
      </c>
      <c r="H81" s="15" t="n">
        <v>-0.000609563449519429</v>
      </c>
      <c r="I81" s="17" t="n">
        <f aca="false">AB12</f>
        <v>-0.000718728350239672</v>
      </c>
      <c r="M81" s="66" t="s">
        <v>86</v>
      </c>
      <c r="N81" s="66"/>
      <c r="O81" s="66"/>
      <c r="P81" s="66"/>
      <c r="Q81" s="66"/>
      <c r="R81" s="66"/>
      <c r="S81" s="66"/>
      <c r="T81" s="66"/>
      <c r="U81" s="66"/>
      <c r="V81" s="66"/>
      <c r="AG81" s="0" t="s">
        <v>47</v>
      </c>
      <c r="AI81" s="18" t="n">
        <v>0.690680749487555</v>
      </c>
      <c r="AK81" s="0" t="s">
        <v>79</v>
      </c>
      <c r="AL81" s="0" t="s">
        <v>49</v>
      </c>
      <c r="AM81" s="0" t="s">
        <v>48</v>
      </c>
      <c r="AN81" s="0" t="n">
        <v>0.1141655096405</v>
      </c>
    </row>
    <row r="82" customFormat="false" ht="13.8" hidden="false" customHeight="false" outlineLevel="0" collapsed="false">
      <c r="E82" s="14" t="n">
        <f aca="false">E81+1</f>
        <v>25</v>
      </c>
      <c r="F82" s="15" t="n">
        <f aca="false">(E82-0.5)/$E$137</f>
        <v>0.30625</v>
      </c>
      <c r="G82" s="15" t="n">
        <f aca="false">_xlfn.NORM.S.INV(F82)</f>
        <v>-0.506508106929111</v>
      </c>
      <c r="H82" s="15" t="n">
        <v>-0.000486636056587497</v>
      </c>
      <c r="I82" s="17" t="n">
        <f aca="false">AB13</f>
        <v>-0.00173791259459785</v>
      </c>
      <c r="M82" s="66"/>
      <c r="N82" s="66"/>
      <c r="O82" s="66"/>
      <c r="P82" s="66"/>
      <c r="Q82" s="66"/>
      <c r="R82" s="66"/>
      <c r="S82" s="66"/>
      <c r="T82" s="66"/>
      <c r="U82" s="66"/>
      <c r="V82" s="66"/>
      <c r="AG82" s="0" t="s">
        <v>49</v>
      </c>
      <c r="AI82" s="18" t="n">
        <v>0.689886664693047</v>
      </c>
      <c r="AK82" s="0" t="s">
        <v>79</v>
      </c>
      <c r="AL82" s="0" t="s">
        <v>49</v>
      </c>
      <c r="AM82" s="0" t="s">
        <v>50</v>
      </c>
      <c r="AN82" s="0" t="n">
        <v>0.11210969821849</v>
      </c>
    </row>
    <row r="83" customFormat="false" ht="13.8" hidden="false" customHeight="false" outlineLevel="0" collapsed="false">
      <c r="E83" s="14" t="n">
        <f aca="false">E82+1</f>
        <v>26</v>
      </c>
      <c r="F83" s="15" t="n">
        <f aca="false">(E83-0.5)/$E$137</f>
        <v>0.31875</v>
      </c>
      <c r="G83" s="15" t="n">
        <f aca="false">_xlfn.NORM.S.INV(F83)</f>
        <v>-0.471197085229966</v>
      </c>
      <c r="H83" s="15" t="n">
        <v>-0.000466350297834955</v>
      </c>
      <c r="I83" s="17" t="n">
        <f aca="false">AB14</f>
        <v>0.0016707064179271</v>
      </c>
      <c r="AI83" s="18"/>
    </row>
    <row r="84" customFormat="false" ht="13.8" hidden="false" customHeight="false" outlineLevel="0" collapsed="false">
      <c r="E84" s="14" t="n">
        <f aca="false">E83+1</f>
        <v>27</v>
      </c>
      <c r="F84" s="15" t="n">
        <f aca="false">(E84-0.5)/$E$137</f>
        <v>0.33125</v>
      </c>
      <c r="G84" s="15" t="n">
        <f aca="false">_xlfn.NORM.S.INV(F84)</f>
        <v>-0.436464156008116</v>
      </c>
      <c r="H84" s="15" t="n">
        <v>-0.000458850791624887</v>
      </c>
      <c r="I84" s="17" t="n">
        <f aca="false">AB15</f>
        <v>0.000799079572855077</v>
      </c>
      <c r="AF84" s="0" t="s">
        <v>87</v>
      </c>
      <c r="AG84" s="0" t="s">
        <v>39</v>
      </c>
      <c r="AI84" s="18" t="n">
        <v>0.115990899163957</v>
      </c>
      <c r="AK84" s="0" t="s">
        <v>55</v>
      </c>
      <c r="AL84" s="0" t="s">
        <v>39</v>
      </c>
      <c r="AM84" s="0" t="s">
        <v>41</v>
      </c>
      <c r="AN84" s="0" t="n">
        <v>0.025982233344955</v>
      </c>
      <c r="AO84" s="0" t="n">
        <f aca="false">AVERAGE(AN84:AN88)</f>
        <v>0.0258393474332112</v>
      </c>
    </row>
    <row r="85" customFormat="false" ht="13.8" hidden="false" customHeight="false" outlineLevel="0" collapsed="false">
      <c r="E85" s="14" t="n">
        <f aca="false">E84+1</f>
        <v>28</v>
      </c>
      <c r="F85" s="15" t="n">
        <f aca="false">(E85-0.5)/$E$137</f>
        <v>0.34375</v>
      </c>
      <c r="G85" s="15" t="n">
        <f aca="false">_xlfn.NORM.S.INV(F85)</f>
        <v>-0.402250065321725</v>
      </c>
      <c r="H85" s="15" t="n">
        <v>-0.000432543274796027</v>
      </c>
      <c r="I85" s="17" t="n">
        <f aca="false">AB16</f>
        <v>0.000357325863100888</v>
      </c>
      <c r="AG85" s="0" t="s">
        <v>43</v>
      </c>
      <c r="AI85" s="18" t="n">
        <v>0.116841778201291</v>
      </c>
      <c r="AK85" s="0" t="s">
        <v>55</v>
      </c>
      <c r="AL85" s="0" t="s">
        <v>39</v>
      </c>
      <c r="AM85" s="0" t="s">
        <v>44</v>
      </c>
      <c r="AN85" s="0" t="n">
        <v>0.025841441851868</v>
      </c>
    </row>
    <row r="86" customFormat="false" ht="13.8" hidden="false" customHeight="false" outlineLevel="0" collapsed="false">
      <c r="E86" s="14" t="n">
        <f aca="false">E85+1</f>
        <v>29</v>
      </c>
      <c r="F86" s="15" t="n">
        <f aca="false">(E86-0.5)/$E$137</f>
        <v>0.35625</v>
      </c>
      <c r="G86" s="15" t="n">
        <f aca="false">_xlfn.NORM.S.INV(F86)</f>
        <v>-0.368500597097157</v>
      </c>
      <c r="H86" s="15" t="n">
        <v>-0.000413991565417327</v>
      </c>
      <c r="I86" s="17" t="n">
        <f aca="false">AB17</f>
        <v>-0.000466350297834955</v>
      </c>
      <c r="AG86" s="0" t="s">
        <v>45</v>
      </c>
      <c r="AI86" s="18" t="n">
        <v>0.115856380305387</v>
      </c>
      <c r="AK86" s="0" t="s">
        <v>55</v>
      </c>
      <c r="AL86" s="0" t="s">
        <v>39</v>
      </c>
      <c r="AM86" s="0" t="s">
        <v>46</v>
      </c>
      <c r="AN86" s="0" t="n">
        <v>0.02605785031139</v>
      </c>
    </row>
    <row r="87" customFormat="false" ht="13.8" hidden="false" customHeight="false" outlineLevel="0" collapsed="false">
      <c r="E87" s="14" t="n">
        <f aca="false">E86+1</f>
        <v>30</v>
      </c>
      <c r="F87" s="15" t="n">
        <f aca="false">(E87-0.5)/$E$137</f>
        <v>0.36875</v>
      </c>
      <c r="G87" s="15" t="n">
        <f aca="false">_xlfn.NORM.S.INV(F87)</f>
        <v>-0.335165825308025</v>
      </c>
      <c r="H87" s="15" t="n">
        <v>-0.000332047491856224</v>
      </c>
      <c r="I87" s="17" t="n">
        <f aca="false">AB18</f>
        <v>0.0022659965787275</v>
      </c>
      <c r="AG87" s="0" t="s">
        <v>47</v>
      </c>
      <c r="AI87" s="18" t="n">
        <v>0.116118018977397</v>
      </c>
      <c r="AK87" s="0" t="s">
        <v>55</v>
      </c>
      <c r="AL87" s="0" t="s">
        <v>39</v>
      </c>
      <c r="AM87" s="0" t="s">
        <v>48</v>
      </c>
      <c r="AN87" s="0" t="n">
        <v>0.025703172376453</v>
      </c>
    </row>
    <row r="88" customFormat="false" ht="13.8" hidden="false" customHeight="false" outlineLevel="0" collapsed="false">
      <c r="E88" s="14" t="n">
        <f aca="false">E87+1</f>
        <v>31</v>
      </c>
      <c r="F88" s="15" t="n">
        <f aca="false">(E88-0.5)/$E$137</f>
        <v>0.38125</v>
      </c>
      <c r="G88" s="15" t="n">
        <f aca="false">_xlfn.NORM.S.INV(F88)</f>
        <v>-0.302199480814762</v>
      </c>
      <c r="H88" s="15" t="n">
        <v>-0.000312073064483998</v>
      </c>
      <c r="I88" s="17" t="n">
        <f aca="false">AB19</f>
        <v>-0.000486636056587497</v>
      </c>
      <c r="AG88" s="0" t="s">
        <v>49</v>
      </c>
      <c r="AI88" s="18" t="n">
        <v>0.116364138777155</v>
      </c>
      <c r="AK88" s="0" t="s">
        <v>55</v>
      </c>
      <c r="AL88" s="0" t="s">
        <v>39</v>
      </c>
      <c r="AM88" s="0" t="s">
        <v>50</v>
      </c>
      <c r="AN88" s="0" t="n">
        <v>0.02561203928139</v>
      </c>
    </row>
    <row r="89" customFormat="false" ht="13.8" hidden="false" customHeight="false" outlineLevel="0" collapsed="false">
      <c r="E89" s="14" t="n">
        <f aca="false">E88+1</f>
        <v>32</v>
      </c>
      <c r="F89" s="15" t="n">
        <f aca="false">(E89-0.5)/$E$137</f>
        <v>0.39375</v>
      </c>
      <c r="G89" s="15" t="n">
        <f aca="false">_xlfn.NORM.S.INV(F89)</f>
        <v>-0.269558410280158</v>
      </c>
      <c r="H89" s="15" t="n">
        <v>-0.000215385298495185</v>
      </c>
      <c r="I89" s="17" t="n">
        <f aca="false">AB20</f>
        <v>0.00044245782860397</v>
      </c>
      <c r="AI89" s="18"/>
      <c r="AK89" s="0" t="s">
        <v>55</v>
      </c>
      <c r="AL89" s="0" t="s">
        <v>43</v>
      </c>
      <c r="AM89" s="0" t="s">
        <v>46</v>
      </c>
      <c r="AN89" s="0" t="n">
        <v>0.025367776770124</v>
      </c>
      <c r="AO89" s="0" t="n">
        <f aca="false">AVERAGE(AN89:AN93)</f>
        <v>0.025706947478472</v>
      </c>
    </row>
    <row r="90" customFormat="false" ht="13.8" hidden="false" customHeight="false" outlineLevel="0" collapsed="false">
      <c r="E90" s="14" t="n">
        <f aca="false">E89+1</f>
        <v>33</v>
      </c>
      <c r="F90" s="15" t="n">
        <f aca="false">(E90-0.5)/$E$137</f>
        <v>0.40625</v>
      </c>
      <c r="G90" s="15" t="n">
        <f aca="false">_xlfn.NORM.S.INV(F90)</f>
        <v>-0.237202109328788</v>
      </c>
      <c r="H90" s="15" t="n">
        <v>-0.000182575713169375</v>
      </c>
      <c r="I90" s="17" t="n">
        <f aca="false">AC5</f>
        <v>0.0027608584907739</v>
      </c>
      <c r="AF90" s="0" t="s">
        <v>88</v>
      </c>
      <c r="AG90" s="0" t="s">
        <v>39</v>
      </c>
      <c r="AI90" s="18" t="n">
        <v>0.108306033703223</v>
      </c>
      <c r="AK90" s="0" t="s">
        <v>55</v>
      </c>
      <c r="AL90" s="0" t="s">
        <v>43</v>
      </c>
      <c r="AM90" s="0" t="s">
        <v>41</v>
      </c>
      <c r="AN90" s="0" t="n">
        <v>0.026141456174647</v>
      </c>
    </row>
    <row r="91" customFormat="false" ht="13.8" hidden="false" customHeight="false" outlineLevel="0" collapsed="false">
      <c r="E91" s="14" t="n">
        <f aca="false">E90+1</f>
        <v>34</v>
      </c>
      <c r="F91" s="15" t="n">
        <f aca="false">(E91-0.5)/$E$137</f>
        <v>0.41875</v>
      </c>
      <c r="G91" s="15" t="n">
        <f aca="false">_xlfn.NORM.S.INV(F91)</f>
        <v>-0.205092315715208</v>
      </c>
      <c r="H91" s="15" t="n">
        <v>-0.000131113745184153</v>
      </c>
      <c r="I91" s="17" t="n">
        <f aca="false">AC6</f>
        <v>0.00260639319516776</v>
      </c>
      <c r="AG91" s="0" t="s">
        <v>43</v>
      </c>
      <c r="AI91" s="18" t="n">
        <v>0.108287918854781</v>
      </c>
      <c r="AK91" s="0" t="s">
        <v>55</v>
      </c>
      <c r="AL91" s="0" t="s">
        <v>43</v>
      </c>
      <c r="AM91" s="0" t="s">
        <v>50</v>
      </c>
      <c r="AN91" s="0" t="n">
        <v>0.025729701795514</v>
      </c>
    </row>
    <row r="92" customFormat="false" ht="13.8" hidden="false" customHeight="false" outlineLevel="0" collapsed="false">
      <c r="E92" s="14" t="n">
        <f aca="false">E91+1</f>
        <v>35</v>
      </c>
      <c r="F92" s="15" t="n">
        <f aca="false">(E92-0.5)/$E$137</f>
        <v>0.43125</v>
      </c>
      <c r="G92" s="15" t="n">
        <f aca="false">_xlfn.NORM.S.INV(F92)</f>
        <v>-0.173192651006423</v>
      </c>
      <c r="H92" s="15" t="n">
        <v>-0.000129320106074887</v>
      </c>
      <c r="I92" s="17" t="n">
        <f aca="false">AC7</f>
        <v>0.00110080029800363</v>
      </c>
      <c r="AG92" s="0" t="s">
        <v>45</v>
      </c>
      <c r="AI92" s="18" t="n">
        <v>0.108380446099724</v>
      </c>
      <c r="AK92" s="0" t="s">
        <v>55</v>
      </c>
      <c r="AL92" s="0" t="s">
        <v>43</v>
      </c>
      <c r="AM92" s="0" t="s">
        <v>44</v>
      </c>
      <c r="AN92" s="0" t="n">
        <v>0.025782580187319</v>
      </c>
    </row>
    <row r="93" customFormat="false" ht="13.8" hidden="false" customHeight="false" outlineLevel="0" collapsed="false">
      <c r="E93" s="14" t="n">
        <f aca="false">E92+1</f>
        <v>36</v>
      </c>
      <c r="F93" s="15" t="n">
        <f aca="false">(E93-0.5)/$E$137</f>
        <v>0.44375</v>
      </c>
      <c r="G93" s="15" t="n">
        <f aca="false">_xlfn.NORM.S.INV(F93)</f>
        <v>-0.141468301382159</v>
      </c>
      <c r="H93" s="15" t="n">
        <v>-0.000115709046956902</v>
      </c>
      <c r="I93" s="17" t="n">
        <f aca="false">AC8</f>
        <v>0.00231329101461597</v>
      </c>
      <c r="AG93" s="0" t="s">
        <v>47</v>
      </c>
      <c r="AI93" s="18" t="n">
        <v>0.108551872294573</v>
      </c>
      <c r="AK93" s="0" t="s">
        <v>55</v>
      </c>
      <c r="AL93" s="0" t="s">
        <v>43</v>
      </c>
      <c r="AM93" s="0" t="s">
        <v>48</v>
      </c>
      <c r="AN93" s="0" t="n">
        <v>0.025513222464756</v>
      </c>
    </row>
    <row r="94" customFormat="false" ht="13.8" hidden="false" customHeight="false" outlineLevel="0" collapsed="false">
      <c r="E94" s="14" t="n">
        <f aca="false">E93+1</f>
        <v>37</v>
      </c>
      <c r="F94" s="15" t="n">
        <f aca="false">(E94-0.5)/$E$137</f>
        <v>0.45625</v>
      </c>
      <c r="G94" s="15" t="n">
        <f aca="false">_xlfn.NORM.S.INV(F94)</f>
        <v>-0.109885729765991</v>
      </c>
      <c r="H94" s="15" t="n">
        <v>-0.000109962084301335</v>
      </c>
      <c r="I94" s="17" t="n">
        <f aca="false">AC9</f>
        <v>0.00231433185051541</v>
      </c>
      <c r="AG94" s="0" t="s">
        <v>49</v>
      </c>
      <c r="AI94" s="18" t="n">
        <v>0.108520629605326</v>
      </c>
      <c r="AK94" s="0" t="s">
        <v>55</v>
      </c>
      <c r="AL94" s="0" t="s">
        <v>45</v>
      </c>
      <c r="AM94" s="0" t="s">
        <v>48</v>
      </c>
      <c r="AN94" s="0" t="n">
        <v>0.026030158868641</v>
      </c>
      <c r="AO94" s="0" t="n">
        <f aca="false">AVERAGE(AN94:AN98)</f>
        <v>0.0259043496567742</v>
      </c>
    </row>
    <row r="95" customFormat="false" ht="13.8" hidden="false" customHeight="false" outlineLevel="0" collapsed="false">
      <c r="E95" s="14" t="n">
        <f aca="false">E94+1</f>
        <v>38</v>
      </c>
      <c r="F95" s="15" t="n">
        <f aca="false">(E95-0.5)/$E$137</f>
        <v>0.46875</v>
      </c>
      <c r="G95" s="15" t="n">
        <f aca="false">_xlfn.NORM.S.INV(F95)</f>
        <v>-0.0784124127331122</v>
      </c>
      <c r="H95" s="15" t="n">
        <v>-8.79830121434111E-005</v>
      </c>
      <c r="I95" s="17" t="n">
        <f aca="false">AC10</f>
        <v>0.00259641421242718</v>
      </c>
      <c r="AI95" s="18"/>
      <c r="AK95" s="0" t="s">
        <v>55</v>
      </c>
      <c r="AL95" s="0" t="s">
        <v>45</v>
      </c>
      <c r="AM95" s="0" t="s">
        <v>50</v>
      </c>
      <c r="AN95" s="0" t="n">
        <v>0.026229012884158</v>
      </c>
    </row>
    <row r="96" customFormat="false" ht="13.8" hidden="false" customHeight="false" outlineLevel="0" collapsed="false">
      <c r="E96" s="14" t="n">
        <f aca="false">E95+1</f>
        <v>39</v>
      </c>
      <c r="F96" s="15" t="n">
        <f aca="false">(E96-0.5)/$E$137</f>
        <v>0.48125</v>
      </c>
      <c r="G96" s="15" t="n">
        <f aca="false">_xlfn.NORM.S.INV(F96)</f>
        <v>-0.0470165965778142</v>
      </c>
      <c r="H96" s="15" t="n">
        <v>-3.87175478603341E-005</v>
      </c>
      <c r="I96" s="17" t="n">
        <f aca="false">AC11</f>
        <v>0.000978952419801948</v>
      </c>
      <c r="AF96" s="0" t="s">
        <v>89</v>
      </c>
      <c r="AG96" s="0" t="s">
        <v>39</v>
      </c>
      <c r="AI96" s="18" t="n">
        <v>0.0254252500411502</v>
      </c>
      <c r="AK96" s="0" t="s">
        <v>55</v>
      </c>
      <c r="AL96" s="0" t="s">
        <v>45</v>
      </c>
      <c r="AM96" s="0" t="s">
        <v>46</v>
      </c>
      <c r="AN96" s="0" t="n">
        <v>0.025600552537841</v>
      </c>
    </row>
    <row r="97" customFormat="false" ht="13.8" hidden="false" customHeight="false" outlineLevel="0" collapsed="false">
      <c r="E97" s="14" t="n">
        <f aca="false">E96+1</f>
        <v>40</v>
      </c>
      <c r="F97" s="15" t="n">
        <f aca="false">(E97-0.5)/$E$137</f>
        <v>0.49375</v>
      </c>
      <c r="G97" s="15" t="n">
        <f aca="false">_xlfn.NORM.S.INV(F97)</f>
        <v>-0.01566706762477</v>
      </c>
      <c r="H97" s="15" t="n">
        <v>7.35673480223298E-006</v>
      </c>
      <c r="I97" s="17" t="n">
        <f aca="false">AC12</f>
        <v>0.00278482538664848</v>
      </c>
      <c r="AG97" s="0" t="s">
        <v>43</v>
      </c>
      <c r="AI97" s="18" t="n">
        <v>0.0255259185521688</v>
      </c>
      <c r="AK97" s="0" t="s">
        <v>55</v>
      </c>
      <c r="AL97" s="0" t="s">
        <v>45</v>
      </c>
      <c r="AM97" s="0" t="s">
        <v>41</v>
      </c>
      <c r="AN97" s="0" t="n">
        <v>0.025377023720095</v>
      </c>
    </row>
    <row r="98" customFormat="false" ht="13.8" hidden="false" customHeight="false" outlineLevel="0" collapsed="false">
      <c r="E98" s="14" t="n">
        <f aca="false">E97+1</f>
        <v>41</v>
      </c>
      <c r="F98" s="15" t="n">
        <f aca="false">(E98-0.5)/$E$137</f>
        <v>0.50625</v>
      </c>
      <c r="G98" s="15" t="n">
        <f aca="false">_xlfn.NORM.S.INV(F98)</f>
        <v>0.01566706762477</v>
      </c>
      <c r="H98" s="15" t="n">
        <v>1.79643419566666E-005</v>
      </c>
      <c r="I98" s="17" t="n">
        <f aca="false">AC13</f>
        <v>-0.00238388390976429</v>
      </c>
      <c r="AG98" s="0" t="s">
        <v>45</v>
      </c>
      <c r="AI98" s="18" t="n">
        <v>0.0255180645159127</v>
      </c>
      <c r="AK98" s="0" t="s">
        <v>55</v>
      </c>
      <c r="AL98" s="0" t="s">
        <v>45</v>
      </c>
      <c r="AM98" s="0" t="s">
        <v>44</v>
      </c>
      <c r="AN98" s="0" t="n">
        <v>0.026285000273136</v>
      </c>
    </row>
    <row r="99" customFormat="false" ht="13.8" hidden="false" customHeight="false" outlineLevel="0" collapsed="false">
      <c r="E99" s="14" t="n">
        <f aca="false">E98+1</f>
        <v>42</v>
      </c>
      <c r="F99" s="15" t="n">
        <f aca="false">(E99-0.5)/$E$137</f>
        <v>0.51875</v>
      </c>
      <c r="G99" s="15" t="n">
        <f aca="false">_xlfn.NORM.S.INV(F99)</f>
        <v>0.0470165965778143</v>
      </c>
      <c r="H99" s="15" t="n">
        <v>5.77049246159866E-005</v>
      </c>
      <c r="I99" s="17" t="n">
        <f aca="false">AC14</f>
        <v>-0.000332047491856224</v>
      </c>
      <c r="AG99" s="0" t="s">
        <v>47</v>
      </c>
      <c r="AI99" s="18" t="n">
        <v>0.0255295628370463</v>
      </c>
      <c r="AK99" s="0" t="s">
        <v>55</v>
      </c>
      <c r="AL99" s="0" t="s">
        <v>47</v>
      </c>
      <c r="AM99" s="0" t="s">
        <v>41</v>
      </c>
      <c r="AN99" s="0" t="n">
        <v>0.025670996211331</v>
      </c>
      <c r="AO99" s="0" t="n">
        <f aca="false">AVERAGE(AN99:AN103)</f>
        <v>0.0257739046891564</v>
      </c>
    </row>
    <row r="100" customFormat="false" ht="13.8" hidden="false" customHeight="false" outlineLevel="0" collapsed="false">
      <c r="E100" s="14" t="n">
        <f aca="false">E99+1</f>
        <v>43</v>
      </c>
      <c r="F100" s="15" t="n">
        <f aca="false">(E100-0.5)/$E$137</f>
        <v>0.53125</v>
      </c>
      <c r="G100" s="15" t="n">
        <f aca="false">_xlfn.NORM.S.INV(F100)</f>
        <v>0.0784124127331122</v>
      </c>
      <c r="H100" s="15" t="n">
        <v>9.21295779530151E-005</v>
      </c>
      <c r="I100" s="17" t="n">
        <f aca="false">AC15</f>
        <v>0.00929142839157759</v>
      </c>
      <c r="AG100" s="0" t="s">
        <v>49</v>
      </c>
      <c r="AI100" s="18" t="n">
        <v>0.0255009808824172</v>
      </c>
      <c r="AK100" s="0" t="s">
        <v>55</v>
      </c>
      <c r="AL100" s="0" t="s">
        <v>47</v>
      </c>
      <c r="AM100" s="0" t="s">
        <v>44</v>
      </c>
      <c r="AN100" s="0" t="n">
        <v>0.025769823433458</v>
      </c>
    </row>
    <row r="101" customFormat="false" ht="13.8" hidden="false" customHeight="false" outlineLevel="0" collapsed="false">
      <c r="E101" s="14" t="n">
        <f aca="false">E100+1</f>
        <v>44</v>
      </c>
      <c r="F101" s="15" t="n">
        <f aca="false">(E101-0.5)/$E$137</f>
        <v>0.54375</v>
      </c>
      <c r="G101" s="15" t="n">
        <f aca="false">_xlfn.NORM.S.INV(F101)</f>
        <v>0.109885729765991</v>
      </c>
      <c r="H101" s="15" t="n">
        <v>0.000120815643162686</v>
      </c>
      <c r="I101" s="17" t="n">
        <f aca="false">AC16</f>
        <v>0.00114702851919635</v>
      </c>
      <c r="AK101" s="0" t="s">
        <v>55</v>
      </c>
      <c r="AL101" s="0" t="s">
        <v>47</v>
      </c>
      <c r="AM101" s="0" t="s">
        <v>46</v>
      </c>
      <c r="AN101" s="0" t="n">
        <v>0.025693705885956</v>
      </c>
    </row>
    <row r="102" customFormat="false" ht="13.8" hidden="false" customHeight="false" outlineLevel="0" collapsed="false">
      <c r="E102" s="14" t="n">
        <f aca="false">E101+1</f>
        <v>45</v>
      </c>
      <c r="F102" s="15" t="n">
        <f aca="false">(E102-0.5)/$E$137</f>
        <v>0.55625</v>
      </c>
      <c r="G102" s="15" t="n">
        <f aca="false">_xlfn.NORM.S.INV(F102)</f>
        <v>0.141468301382159</v>
      </c>
      <c r="H102" s="15" t="n">
        <v>0.000273375244956409</v>
      </c>
      <c r="I102" s="17" t="n">
        <f aca="false">AC17</f>
        <v>0.000821577473995971</v>
      </c>
      <c r="AK102" s="0" t="s">
        <v>55</v>
      </c>
      <c r="AL102" s="0" t="s">
        <v>47</v>
      </c>
      <c r="AM102" s="0" t="s">
        <v>48</v>
      </c>
      <c r="AN102" s="0" t="n">
        <v>0.02570984560492</v>
      </c>
    </row>
    <row r="103" customFormat="false" ht="13.8" hidden="false" customHeight="false" outlineLevel="0" collapsed="false">
      <c r="E103" s="14" t="n">
        <f aca="false">E102+1</f>
        <v>46</v>
      </c>
      <c r="F103" s="15" t="n">
        <f aca="false">(E103-0.5)/$E$137</f>
        <v>0.56875</v>
      </c>
      <c r="G103" s="15" t="n">
        <f aca="false">_xlfn.NORM.S.INV(F103)</f>
        <v>0.173192651006423</v>
      </c>
      <c r="H103" s="15" t="n">
        <v>0.000282608370120618</v>
      </c>
      <c r="I103" s="17" t="n">
        <f aca="false">AC18</f>
        <v>-0.00141220551373578</v>
      </c>
      <c r="AK103" s="0" t="s">
        <v>55</v>
      </c>
      <c r="AL103" s="0" t="s">
        <v>47</v>
      </c>
      <c r="AM103" s="0" t="s">
        <v>50</v>
      </c>
      <c r="AN103" s="0" t="n">
        <v>0.026025152310117</v>
      </c>
    </row>
    <row r="104" customFormat="false" ht="13.8" hidden="false" customHeight="false" outlineLevel="0" collapsed="false">
      <c r="E104" s="14" t="n">
        <f aca="false">E103+1</f>
        <v>47</v>
      </c>
      <c r="F104" s="15" t="n">
        <f aca="false">(E104-0.5)/$E$137</f>
        <v>0.58125</v>
      </c>
      <c r="G104" s="15" t="n">
        <f aca="false">_xlfn.NORM.S.INV(F104)</f>
        <v>0.205092315715209</v>
      </c>
      <c r="H104" s="15" t="n">
        <v>0.000308809769475893</v>
      </c>
      <c r="I104" s="17" t="n">
        <f aca="false">AC19</f>
        <v>-0.000115709046956902</v>
      </c>
      <c r="AK104" s="0" t="s">
        <v>55</v>
      </c>
      <c r="AL104" s="0" t="s">
        <v>49</v>
      </c>
      <c r="AM104" s="0" t="s">
        <v>41</v>
      </c>
      <c r="AN104" s="0" t="n">
        <v>0.025310320646259</v>
      </c>
      <c r="AO104" s="0" t="n">
        <f aca="false">AVERAGE(AN104:AN108)</f>
        <v>0.0256101457007164</v>
      </c>
    </row>
    <row r="105" customFormat="false" ht="13.8" hidden="false" customHeight="false" outlineLevel="0" collapsed="false">
      <c r="E105" s="14" t="n">
        <f aca="false">E104+1</f>
        <v>48</v>
      </c>
      <c r="F105" s="15" t="n">
        <f aca="false">(E105-0.5)/$E$137</f>
        <v>0.59375</v>
      </c>
      <c r="G105" s="15" t="n">
        <f aca="false">_xlfn.NORM.S.INV(F105)</f>
        <v>0.237202109328788</v>
      </c>
      <c r="H105" s="62" t="n">
        <v>0.000357325863100888</v>
      </c>
      <c r="I105" s="17" t="n">
        <f aca="false">AC20</f>
        <v>0.000308809769475893</v>
      </c>
      <c r="AK105" s="0" t="s">
        <v>55</v>
      </c>
      <c r="AL105" s="0" t="s">
        <v>49</v>
      </c>
      <c r="AM105" s="0" t="s">
        <v>44</v>
      </c>
      <c r="AN105" s="0" t="n">
        <v>0.025538195098505</v>
      </c>
    </row>
    <row r="106" customFormat="false" ht="13.8" hidden="false" customHeight="false" outlineLevel="0" collapsed="false">
      <c r="E106" s="14" t="n">
        <f aca="false">E105+1</f>
        <v>49</v>
      </c>
      <c r="F106" s="15" t="n">
        <f aca="false">(E106-0.5)/$E$137</f>
        <v>0.60625</v>
      </c>
      <c r="G106" s="15" t="n">
        <f aca="false">_xlfn.NORM.S.INV(F106)</f>
        <v>0.269558410280158</v>
      </c>
      <c r="H106" s="15" t="n">
        <v>0.000364298357659776</v>
      </c>
      <c r="I106" s="17" t="n">
        <f aca="false">AD5</f>
        <v>-0.00158303569339274</v>
      </c>
      <c r="AK106" s="0" t="s">
        <v>55</v>
      </c>
      <c r="AL106" s="0" t="s">
        <v>49</v>
      </c>
      <c r="AM106" s="0" t="s">
        <v>46</v>
      </c>
      <c r="AN106" s="0" t="n">
        <v>0.025634780621245</v>
      </c>
    </row>
    <row r="107" customFormat="false" ht="13.8" hidden="false" customHeight="false" outlineLevel="0" collapsed="false">
      <c r="E107" s="14" t="n">
        <f aca="false">E106+1</f>
        <v>50</v>
      </c>
      <c r="F107" s="15" t="n">
        <f aca="false">(E107-0.5)/$E$137</f>
        <v>0.61875</v>
      </c>
      <c r="G107" s="15" t="n">
        <f aca="false">_xlfn.NORM.S.INV(F107)</f>
        <v>0.302199480814762</v>
      </c>
      <c r="H107" s="15" t="n">
        <v>0.00044245782860397</v>
      </c>
      <c r="I107" s="17" t="n">
        <f aca="false">AD6</f>
        <v>0.00183053905499131</v>
      </c>
      <c r="AK107" s="0" t="s">
        <v>55</v>
      </c>
      <c r="AL107" s="0" t="s">
        <v>49</v>
      </c>
      <c r="AM107" s="0" t="s">
        <v>48</v>
      </c>
      <c r="AN107" s="0" t="n">
        <v>0.025512655594577</v>
      </c>
    </row>
    <row r="108" customFormat="false" ht="13.8" hidden="false" customHeight="false" outlineLevel="0" collapsed="false">
      <c r="E108" s="14" t="n">
        <f aca="false">E107+1</f>
        <v>51</v>
      </c>
      <c r="F108" s="15" t="n">
        <f aca="false">(E108-0.5)/$E$137</f>
        <v>0.63125</v>
      </c>
      <c r="G108" s="15" t="n">
        <f aca="false">_xlfn.NORM.S.INV(F108)</f>
        <v>0.335165825308025</v>
      </c>
      <c r="H108" s="15" t="n">
        <v>0.000445661441555445</v>
      </c>
      <c r="I108" s="17" t="n">
        <f aca="false">AD7</f>
        <v>0.00126698660438151</v>
      </c>
      <c r="AK108" s="0" t="s">
        <v>55</v>
      </c>
      <c r="AL108" s="0" t="s">
        <v>49</v>
      </c>
      <c r="AM108" s="0" t="s">
        <v>50</v>
      </c>
      <c r="AN108" s="0" t="n">
        <v>0.026054776542996</v>
      </c>
    </row>
    <row r="109" customFormat="false" ht="13.8" hidden="false" customHeight="false" outlineLevel="0" collapsed="false">
      <c r="E109" s="14" t="n">
        <f aca="false">E108+1</f>
        <v>52</v>
      </c>
      <c r="F109" s="15" t="n">
        <f aca="false">(E109-0.5)/$E$137</f>
        <v>0.64375</v>
      </c>
      <c r="G109" s="15" t="n">
        <f aca="false">_xlfn.NORM.S.INV(F109)</f>
        <v>0.368500597097157</v>
      </c>
      <c r="H109" s="15" t="n">
        <v>0.000486998352712154</v>
      </c>
      <c r="I109" s="17" t="n">
        <f aca="false">AD8</f>
        <v>0.000120815643162686</v>
      </c>
    </row>
    <row r="110" customFormat="false" ht="13.8" hidden="false" customHeight="false" outlineLevel="0" collapsed="false">
      <c r="E110" s="14" t="n">
        <f aca="false">E109+1</f>
        <v>53</v>
      </c>
      <c r="F110" s="15" t="n">
        <f aca="false">(E110-0.5)/$E$137</f>
        <v>0.65625</v>
      </c>
      <c r="G110" s="15" t="n">
        <f aca="false">_xlfn.NORM.S.INV(F110)</f>
        <v>0.402250065321725</v>
      </c>
      <c r="H110" s="15" t="n">
        <v>0.000504456766715622</v>
      </c>
      <c r="I110" s="17" t="n">
        <f aca="false">AD9</f>
        <v>-0.00223538544109003</v>
      </c>
      <c r="AK110" s="0" t="s">
        <v>90</v>
      </c>
      <c r="AL110" s="0" t="s">
        <v>39</v>
      </c>
      <c r="AM110" s="0" t="s">
        <v>41</v>
      </c>
      <c r="AN110" s="0" t="n">
        <v>0.68261822773721</v>
      </c>
      <c r="AO110" s="0" t="n">
        <f aca="false">AVERAGE(AN110:AN114)</f>
        <v>0.675370467263846</v>
      </c>
    </row>
    <row r="111" customFormat="false" ht="13.8" hidden="false" customHeight="false" outlineLevel="0" collapsed="false">
      <c r="E111" s="14" t="n">
        <f aca="false">E110+1</f>
        <v>54</v>
      </c>
      <c r="F111" s="15" t="n">
        <f aca="false">(E111-0.5)/$E$137</f>
        <v>0.66875</v>
      </c>
      <c r="G111" s="15" t="n">
        <f aca="false">_xlfn.NORM.S.INV(F111)</f>
        <v>0.436464156008116</v>
      </c>
      <c r="H111" s="15" t="n">
        <v>0.000570675227405504</v>
      </c>
      <c r="I111" s="17" t="n">
        <f aca="false">AD10</f>
        <v>0.000825325335504723</v>
      </c>
      <c r="AK111" s="0" t="s">
        <v>90</v>
      </c>
      <c r="AL111" s="0" t="s">
        <v>39</v>
      </c>
      <c r="AM111" s="0" t="s">
        <v>44</v>
      </c>
      <c r="AN111" s="0" t="n">
        <v>0.68518695312473</v>
      </c>
    </row>
    <row r="112" customFormat="false" ht="13.8" hidden="false" customHeight="false" outlineLevel="0" collapsed="false">
      <c r="E112" s="14" t="n">
        <f aca="false">E111+1</f>
        <v>55</v>
      </c>
      <c r="F112" s="15" t="n">
        <f aca="false">(E112-0.5)/$E$137</f>
        <v>0.68125</v>
      </c>
      <c r="G112" s="15" t="n">
        <f aca="false">_xlfn.NORM.S.INV(F112)</f>
        <v>0.471197085229966</v>
      </c>
      <c r="H112" s="15" t="n">
        <v>0.000799079572855077</v>
      </c>
      <c r="I112" s="17" t="n">
        <f aca="false">AD11</f>
        <v>-0.000215385298495185</v>
      </c>
      <c r="AK112" s="0" t="s">
        <v>90</v>
      </c>
      <c r="AL112" s="0" t="s">
        <v>39</v>
      </c>
      <c r="AM112" s="0" t="s">
        <v>46</v>
      </c>
      <c r="AN112" s="0" t="n">
        <v>0.67252907422895</v>
      </c>
    </row>
    <row r="113" customFormat="false" ht="13.8" hidden="false" customHeight="false" outlineLevel="0" collapsed="false">
      <c r="E113" s="14" t="n">
        <f aca="false">E112+1</f>
        <v>56</v>
      </c>
      <c r="F113" s="15" t="n">
        <f aca="false">(E113-0.5)/$E$137</f>
        <v>0.69375</v>
      </c>
      <c r="G113" s="15" t="n">
        <f aca="false">_xlfn.NORM.S.INV(F113)</f>
        <v>0.506508106929111</v>
      </c>
      <c r="H113" s="15" t="n">
        <v>0.000821577473995971</v>
      </c>
      <c r="I113" s="17" t="n">
        <f aca="false">AD12</f>
        <v>0.000282608370120618</v>
      </c>
      <c r="AK113" s="0" t="s">
        <v>90</v>
      </c>
      <c r="AL113" s="0" t="s">
        <v>39</v>
      </c>
      <c r="AM113" s="0" t="s">
        <v>48</v>
      </c>
      <c r="AN113" s="0" t="n">
        <v>0.65775018167269</v>
      </c>
    </row>
    <row r="114" customFormat="false" ht="13.8" hidden="false" customHeight="false" outlineLevel="0" collapsed="false">
      <c r="E114" s="14" t="n">
        <f aca="false">E113+1</f>
        <v>57</v>
      </c>
      <c r="F114" s="15" t="n">
        <f aca="false">(E114-0.5)/$E$137</f>
        <v>0.70625</v>
      </c>
      <c r="G114" s="15" t="n">
        <f aca="false">_xlfn.NORM.S.INV(F114)</f>
        <v>0.54246240431255</v>
      </c>
      <c r="H114" s="15" t="n">
        <v>0.000825325335504723</v>
      </c>
      <c r="I114" s="17" t="n">
        <f aca="false">AD13</f>
        <v>0.00246637797843091</v>
      </c>
      <c r="AK114" s="0" t="s">
        <v>90</v>
      </c>
      <c r="AL114" s="0" t="s">
        <v>39</v>
      </c>
      <c r="AM114" s="0" t="s">
        <v>50</v>
      </c>
      <c r="AN114" s="0" t="n">
        <v>0.67876789955565</v>
      </c>
    </row>
    <row r="115" customFormat="false" ht="13.8" hidden="false" customHeight="false" outlineLevel="0" collapsed="false">
      <c r="E115" s="14" t="n">
        <f aca="false">E114+1</f>
        <v>58</v>
      </c>
      <c r="F115" s="15" t="n">
        <f aca="false">(E115-0.5)/$E$137</f>
        <v>0.71875</v>
      </c>
      <c r="G115" s="15" t="n">
        <f aca="false">_xlfn.NORM.S.INV(F115)</f>
        <v>0.579132162255556</v>
      </c>
      <c r="H115" s="15" t="n">
        <v>0.000882393822407401</v>
      </c>
      <c r="I115" s="17" t="n">
        <f aca="false">AD14</f>
        <v>-8.79830121434111E-005</v>
      </c>
      <c r="AK115" s="0" t="s">
        <v>90</v>
      </c>
      <c r="AL115" s="0" t="s">
        <v>43</v>
      </c>
      <c r="AM115" s="0" t="s">
        <v>50</v>
      </c>
      <c r="AN115" s="0" t="n">
        <v>0.67323687452273</v>
      </c>
      <c r="AO115" s="0" t="n">
        <f aca="false">AVERAGE(AN115:AN119)</f>
        <v>0.680256105209762</v>
      </c>
    </row>
    <row r="116" customFormat="false" ht="13.8" hidden="false" customHeight="false" outlineLevel="0" collapsed="false">
      <c r="E116" s="14" t="n">
        <f aca="false">E115+1</f>
        <v>59</v>
      </c>
      <c r="F116" s="15" t="n">
        <f aca="false">(E116-0.5)/$E$137</f>
        <v>0.73125</v>
      </c>
      <c r="G116" s="15" t="n">
        <f aca="false">_xlfn.NORM.S.INV(F116)</f>
        <v>0.61659786971703</v>
      </c>
      <c r="H116" s="15" t="n">
        <v>0.000978952419801948</v>
      </c>
      <c r="I116" s="17" t="n">
        <f aca="false">AD15</f>
        <v>0.00135242883406994</v>
      </c>
      <c r="AK116" s="0" t="s">
        <v>90</v>
      </c>
      <c r="AL116" s="0" t="s">
        <v>43</v>
      </c>
      <c r="AM116" s="0" t="s">
        <v>41</v>
      </c>
      <c r="AN116" s="0" t="n">
        <v>0.67832454767062</v>
      </c>
    </row>
    <row r="117" customFormat="false" ht="13.8" hidden="false" customHeight="false" outlineLevel="0" collapsed="false">
      <c r="E117" s="14" t="n">
        <f aca="false">E116+1</f>
        <v>60</v>
      </c>
      <c r="F117" s="15" t="n">
        <f aca="false">(E117-0.5)/$E$137</f>
        <v>0.74375</v>
      </c>
      <c r="G117" s="15" t="n">
        <f aca="false">_xlfn.NORM.S.INV(F117)</f>
        <v>0.654949917100686</v>
      </c>
      <c r="H117" s="15" t="n">
        <v>0.00110080029800363</v>
      </c>
      <c r="I117" s="17" t="n">
        <f aca="false">AD16</f>
        <v>9.21295779530151E-005</v>
      </c>
      <c r="AK117" s="0" t="s">
        <v>90</v>
      </c>
      <c r="AL117" s="0" t="s">
        <v>43</v>
      </c>
      <c r="AM117" s="0" t="s">
        <v>44</v>
      </c>
      <c r="AN117" s="0" t="n">
        <v>0.67966106564028</v>
      </c>
    </row>
    <row r="118" customFormat="false" ht="13.8" hidden="false" customHeight="false" outlineLevel="0" collapsed="false">
      <c r="E118" s="14" t="n">
        <f aca="false">E117+1</f>
        <v>61</v>
      </c>
      <c r="F118" s="15" t="n">
        <f aca="false">(E118-0.5)/$E$137</f>
        <v>0.75625</v>
      </c>
      <c r="G118" s="15" t="n">
        <f aca="false">_xlfn.NORM.S.INV(F118)</f>
        <v>0.694290575703083</v>
      </c>
      <c r="H118" s="15" t="n">
        <v>0.00114702851919635</v>
      </c>
      <c r="I118" s="17" t="n">
        <f aca="false">AD17</f>
        <v>-0.000109962084301335</v>
      </c>
      <c r="AK118" s="0" t="s">
        <v>90</v>
      </c>
      <c r="AL118" s="0" t="s">
        <v>43</v>
      </c>
      <c r="AM118" s="0" t="s">
        <v>46</v>
      </c>
      <c r="AN118" s="0" t="n">
        <v>0.68387202109123</v>
      </c>
    </row>
    <row r="119" customFormat="false" ht="13.8" hidden="false" customHeight="false" outlineLevel="0" collapsed="false">
      <c r="E119" s="14" t="n">
        <f aca="false">E118+1</f>
        <v>62</v>
      </c>
      <c r="F119" s="15" t="n">
        <f aca="false">(E119-0.5)/$E$137</f>
        <v>0.76875</v>
      </c>
      <c r="G119" s="15" t="n">
        <f aca="false">_xlfn.NORM.S.INV(F119)</f>
        <v>0.734736477807255</v>
      </c>
      <c r="H119" s="15" t="n">
        <v>0.00122213891522183</v>
      </c>
      <c r="I119" s="17" t="n">
        <f aca="false">AD18</f>
        <v>-0.000432543274796027</v>
      </c>
      <c r="AK119" s="0" t="s">
        <v>90</v>
      </c>
      <c r="AL119" s="0" t="s">
        <v>43</v>
      </c>
      <c r="AM119" s="0" t="s">
        <v>48</v>
      </c>
      <c r="AN119" s="0" t="n">
        <v>0.68618601712395</v>
      </c>
    </row>
    <row r="120" customFormat="false" ht="13.8" hidden="false" customHeight="false" outlineLevel="0" collapsed="false">
      <c r="E120" s="14" t="n">
        <f aca="false">E119+1</f>
        <v>63</v>
      </c>
      <c r="F120" s="15" t="n">
        <f aca="false">(E120-0.5)/$E$137</f>
        <v>0.78125</v>
      </c>
      <c r="G120" s="15" t="n">
        <f aca="false">_xlfn.NORM.S.INV(F120)</f>
        <v>0.776421761147928</v>
      </c>
      <c r="H120" s="15" t="n">
        <v>0.00126698660438151</v>
      </c>
      <c r="I120" s="17" t="n">
        <f aca="false">AD19</f>
        <v>0.000570675227405504</v>
      </c>
      <c r="AK120" s="0" t="s">
        <v>90</v>
      </c>
      <c r="AL120" s="0" t="s">
        <v>45</v>
      </c>
      <c r="AM120" s="0" t="s">
        <v>48</v>
      </c>
      <c r="AN120" s="0" t="n">
        <v>0.68284889504961</v>
      </c>
      <c r="AO120" s="0" t="n">
        <f aca="false">AVERAGE(AN120:AN124)</f>
        <v>0.68062798260922</v>
      </c>
    </row>
    <row r="121" customFormat="false" ht="13.8" hidden="false" customHeight="false" outlineLevel="0" collapsed="false">
      <c r="E121" s="14" t="n">
        <f aca="false">E120+1</f>
        <v>64</v>
      </c>
      <c r="F121" s="15" t="n">
        <f aca="false">(E121-0.5)/$E$137</f>
        <v>0.79375</v>
      </c>
      <c r="G121" s="15" t="n">
        <f aca="false">_xlfn.NORM.S.INV(F121)</f>
        <v>0.819502107568254</v>
      </c>
      <c r="H121" s="15" t="n">
        <v>0.00133453583155085</v>
      </c>
      <c r="I121" s="17" t="n">
        <f aca="false">AD20</f>
        <v>0.000504456766715622</v>
      </c>
      <c r="AK121" s="0" t="s">
        <v>90</v>
      </c>
      <c r="AL121" s="0" t="s">
        <v>45</v>
      </c>
      <c r="AM121" s="0" t="s">
        <v>46</v>
      </c>
      <c r="AN121" s="0" t="n">
        <v>0.69610399267052</v>
      </c>
    </row>
    <row r="122" customFormat="false" ht="13.8" hidden="false" customHeight="false" outlineLevel="0" collapsed="false">
      <c r="E122" s="14" t="n">
        <f aca="false">E121+1</f>
        <v>65</v>
      </c>
      <c r="F122" s="15" t="n">
        <f aca="false">(E122-0.5)/$E$137</f>
        <v>0.80625</v>
      </c>
      <c r="G122" s="15" t="n">
        <f aca="false">_xlfn.NORM.S.INV(F122)</f>
        <v>0.864160004318308</v>
      </c>
      <c r="H122" s="15" t="n">
        <v>0.00135242883406994</v>
      </c>
      <c r="I122" s="17" t="n">
        <f aca="false">AE5</f>
        <v>-0.00194062528200623</v>
      </c>
      <c r="AK122" s="0" t="s">
        <v>90</v>
      </c>
      <c r="AL122" s="0" t="s">
        <v>45</v>
      </c>
      <c r="AM122" s="0" t="s">
        <v>50</v>
      </c>
      <c r="AN122" s="0" t="n">
        <v>0.67273010796993</v>
      </c>
    </row>
    <row r="123" customFormat="false" ht="13.8" hidden="false" customHeight="false" outlineLevel="0" collapsed="false">
      <c r="E123" s="14" t="n">
        <f aca="false">E122+1</f>
        <v>66</v>
      </c>
      <c r="F123" s="15" t="n">
        <f aca="false">(E123-0.5)/$E$137</f>
        <v>0.81875</v>
      </c>
      <c r="G123" s="15" t="n">
        <f aca="false">_xlfn.NORM.S.INV(F123)</f>
        <v>0.91061170687247</v>
      </c>
      <c r="H123" s="15" t="n">
        <v>0.00144338737405081</v>
      </c>
      <c r="I123" s="17" t="n">
        <f aca="false">AE6</f>
        <v>-0.00569774391104028</v>
      </c>
      <c r="AK123" s="0" t="s">
        <v>90</v>
      </c>
      <c r="AL123" s="0" t="s">
        <v>45</v>
      </c>
      <c r="AM123" s="0" t="s">
        <v>41</v>
      </c>
      <c r="AN123" s="0" t="n">
        <v>0.67909116187039</v>
      </c>
    </row>
    <row r="124" customFormat="false" ht="13.8" hidden="false" customHeight="false" outlineLevel="0" collapsed="false">
      <c r="E124" s="14" t="n">
        <f aca="false">E123+1</f>
        <v>67</v>
      </c>
      <c r="F124" s="15" t="n">
        <f aca="false">(E124-0.5)/$E$137</f>
        <v>0.83125</v>
      </c>
      <c r="G124" s="15" t="n">
        <f aca="false">_xlfn.NORM.S.INV(F124)</f>
        <v>0.959116617227602</v>
      </c>
      <c r="H124" s="15" t="n">
        <v>0.0016707064179271</v>
      </c>
      <c r="I124" s="17" t="n">
        <f aca="false">AE7</f>
        <v>-0.00128198911257937</v>
      </c>
      <c r="AK124" s="0" t="s">
        <v>90</v>
      </c>
      <c r="AL124" s="0" t="s">
        <v>45</v>
      </c>
      <c r="AM124" s="0" t="s">
        <v>44</v>
      </c>
      <c r="AN124" s="0" t="n">
        <v>0.67236575548565</v>
      </c>
    </row>
    <row r="125" customFormat="false" ht="13.8" hidden="false" customHeight="false" outlineLevel="0" collapsed="false">
      <c r="E125" s="14" t="n">
        <f aca="false">E124+1</f>
        <v>68</v>
      </c>
      <c r="F125" s="15" t="n">
        <f aca="false">(E125-0.5)/$E$137</f>
        <v>0.84375</v>
      </c>
      <c r="G125" s="15" t="n">
        <f aca="false">_xlfn.NORM.S.INV(F125)</f>
        <v>1.00999016924958</v>
      </c>
      <c r="H125" s="15" t="n">
        <v>0.00178473863200604</v>
      </c>
      <c r="I125" s="17" t="n">
        <f aca="false">AE8</f>
        <v>-0.00264735328412824</v>
      </c>
      <c r="AK125" s="0" t="s">
        <v>90</v>
      </c>
      <c r="AL125" s="0" t="s">
        <v>47</v>
      </c>
      <c r="AM125" s="0" t="s">
        <v>50</v>
      </c>
      <c r="AN125" s="0" t="n">
        <v>0.67816994163691</v>
      </c>
      <c r="AO125" s="0" t="n">
        <f aca="false">AVERAGE(AN125:AN129)</f>
        <v>0.673534867173496</v>
      </c>
    </row>
    <row r="126" customFormat="false" ht="13.8" hidden="false" customHeight="false" outlineLevel="0" collapsed="false">
      <c r="E126" s="14" t="n">
        <f aca="false">E125+1</f>
        <v>69</v>
      </c>
      <c r="F126" s="15" t="n">
        <f aca="false">(E126-0.5)/$E$137</f>
        <v>0.85625</v>
      </c>
      <c r="G126" s="15" t="n">
        <f aca="false">_xlfn.NORM.S.INV(F126)</f>
        <v>1.06362193833772</v>
      </c>
      <c r="H126" s="15" t="n">
        <v>0.00183053905499131</v>
      </c>
      <c r="I126" s="17" t="n">
        <f aca="false">AE9</f>
        <v>-0.00110252362466734</v>
      </c>
      <c r="AK126" s="0" t="s">
        <v>90</v>
      </c>
      <c r="AL126" s="0" t="s">
        <v>47</v>
      </c>
      <c r="AM126" s="0" t="s">
        <v>48</v>
      </c>
      <c r="AN126" s="0" t="n">
        <v>0.68007461851</v>
      </c>
    </row>
    <row r="127" customFormat="false" ht="13.8" hidden="false" customHeight="false" outlineLevel="0" collapsed="false">
      <c r="E127" s="14" t="n">
        <f aca="false">E126+1</f>
        <v>70</v>
      </c>
      <c r="F127" s="15" t="n">
        <f aca="false">(E127-0.5)/$E$137</f>
        <v>0.86875</v>
      </c>
      <c r="G127" s="15" t="n">
        <f aca="false">_xlfn.NORM.S.INV(F127)</f>
        <v>1.1205017670747</v>
      </c>
      <c r="H127" s="15" t="n">
        <v>0.00207697981150684</v>
      </c>
      <c r="I127" s="17" t="n">
        <f aca="false">AE10</f>
        <v>-0.00462516163429938</v>
      </c>
      <c r="AK127" s="0" t="s">
        <v>90</v>
      </c>
      <c r="AL127" s="0" t="s">
        <v>47</v>
      </c>
      <c r="AM127" s="0" t="s">
        <v>46</v>
      </c>
      <c r="AN127" s="0" t="n">
        <v>0.6682528480803</v>
      </c>
    </row>
    <row r="128" customFormat="false" ht="13.8" hidden="false" customHeight="false" outlineLevel="0" collapsed="false">
      <c r="E128" s="14" t="n">
        <f aca="false">E127+1</f>
        <v>71</v>
      </c>
      <c r="F128" s="15" t="n">
        <f aca="false">(E128-0.5)/$E$137</f>
        <v>0.88125</v>
      </c>
      <c r="G128" s="15" t="n">
        <f aca="false">_xlfn.NORM.S.INV(F128)</f>
        <v>1.18125862097704</v>
      </c>
      <c r="H128" s="15" t="n">
        <v>0.0022659965787275</v>
      </c>
      <c r="I128" s="17" t="n">
        <f aca="false">AE11</f>
        <v>-0.000458850791624887</v>
      </c>
      <c r="AK128" s="0" t="s">
        <v>90</v>
      </c>
      <c r="AL128" s="0" t="s">
        <v>47</v>
      </c>
      <c r="AM128" s="0" t="s">
        <v>44</v>
      </c>
      <c r="AN128" s="0" t="n">
        <v>0.65944572982288</v>
      </c>
    </row>
    <row r="129" customFormat="false" ht="13.8" hidden="false" customHeight="false" outlineLevel="0" collapsed="false">
      <c r="E129" s="14" t="n">
        <f aca="false">E128+1</f>
        <v>72</v>
      </c>
      <c r="F129" s="15" t="n">
        <f aca="false">(E129-0.5)/$E$137</f>
        <v>0.89375</v>
      </c>
      <c r="G129" s="15" t="n">
        <f aca="false">_xlfn.NORM.S.INV(F129)</f>
        <v>1.24672049837958</v>
      </c>
      <c r="H129" s="15" t="n">
        <v>0.00231329101461597</v>
      </c>
      <c r="I129" s="17" t="n">
        <f aca="false">AE12</f>
        <v>-0.00323109922893772</v>
      </c>
      <c r="AK129" s="0" t="s">
        <v>90</v>
      </c>
      <c r="AL129" s="0" t="s">
        <v>47</v>
      </c>
      <c r="AM129" s="0" t="s">
        <v>41</v>
      </c>
      <c r="AN129" s="0" t="n">
        <v>0.68173119781739</v>
      </c>
    </row>
    <row r="130" customFormat="false" ht="13.8" hidden="false" customHeight="false" outlineLevel="0" collapsed="false">
      <c r="E130" s="14" t="n">
        <f aca="false">E129+1</f>
        <v>73</v>
      </c>
      <c r="F130" s="15" t="n">
        <f aca="false">(E130-0.5)/$E$137</f>
        <v>0.90625</v>
      </c>
      <c r="G130" s="15" t="n">
        <f aca="false">_xlfn.NORM.S.INV(F130)</f>
        <v>1.31801089730354</v>
      </c>
      <c r="H130" s="15" t="n">
        <v>0.00231433185051541</v>
      </c>
      <c r="I130" s="17" t="n">
        <f aca="false">AE13</f>
        <v>-0.000129320106074887</v>
      </c>
      <c r="AK130" s="0" t="s">
        <v>90</v>
      </c>
      <c r="AL130" s="0" t="s">
        <v>49</v>
      </c>
      <c r="AM130" s="0" t="s">
        <v>41</v>
      </c>
      <c r="AN130" s="0" t="n">
        <v>0.66683784855631</v>
      </c>
      <c r="AO130" s="0" t="n">
        <f aca="false">AVERAGE(AN130:AN134)</f>
        <v>0.675294083572068</v>
      </c>
    </row>
    <row r="131" customFormat="false" ht="13.8" hidden="false" customHeight="false" outlineLevel="0" collapsed="false">
      <c r="E131" s="14" t="n">
        <f aca="false">E130+1</f>
        <v>74</v>
      </c>
      <c r="F131" s="15" t="n">
        <f aca="false">(E131-0.5)/$E$137</f>
        <v>0.91875</v>
      </c>
      <c r="G131" s="15" t="n">
        <f aca="false">_xlfn.NORM.S.INV(F131)</f>
        <v>1.39671264539045</v>
      </c>
      <c r="H131" s="15" t="n">
        <v>0.00246637797843091</v>
      </c>
      <c r="I131" s="17" t="n">
        <f aca="false">AE14</f>
        <v>5.77049246159866E-005</v>
      </c>
      <c r="AK131" s="0" t="s">
        <v>90</v>
      </c>
      <c r="AL131" s="0" t="s">
        <v>49</v>
      </c>
      <c r="AM131" s="0" t="s">
        <v>44</v>
      </c>
      <c r="AN131" s="0" t="n">
        <v>0.69079522432916</v>
      </c>
    </row>
    <row r="132" customFormat="false" ht="13.8" hidden="false" customHeight="false" outlineLevel="0" collapsed="false">
      <c r="E132" s="14" t="n">
        <f aca="false">E131+1</f>
        <v>75</v>
      </c>
      <c r="F132" s="15" t="n">
        <f aca="false">(E132-0.5)/$E$137</f>
        <v>0.93125</v>
      </c>
      <c r="G132" s="15" t="n">
        <f aca="false">_xlfn.NORM.S.INV(F132)</f>
        <v>1.48516545690268</v>
      </c>
      <c r="H132" s="15" t="n">
        <v>0.00259641421242718</v>
      </c>
      <c r="I132" s="17" t="n">
        <f aca="false">AE15</f>
        <v>-0.00683921300289847</v>
      </c>
      <c r="AK132" s="0" t="s">
        <v>90</v>
      </c>
      <c r="AL132" s="0" t="s">
        <v>49</v>
      </c>
      <c r="AM132" s="0" t="s">
        <v>46</v>
      </c>
      <c r="AN132" s="0" t="n">
        <v>0.6688716108001</v>
      </c>
    </row>
    <row r="133" customFormat="false" ht="13.8" hidden="false" customHeight="false" outlineLevel="0" collapsed="false">
      <c r="E133" s="14" t="n">
        <f aca="false">E132+1</f>
        <v>76</v>
      </c>
      <c r="F133" s="15" t="n">
        <f aca="false">(E133-0.5)/$E$137</f>
        <v>0.94375</v>
      </c>
      <c r="G133" s="15" t="n">
        <f aca="false">_xlfn.NORM.S.INV(F133)</f>
        <v>1.58705583229031</v>
      </c>
      <c r="H133" s="15" t="n">
        <v>0.00260639319516776</v>
      </c>
      <c r="I133" s="17" t="n">
        <f aca="false">AE16</f>
        <v>0.000273375244956409</v>
      </c>
      <c r="AK133" s="0" t="s">
        <v>90</v>
      </c>
      <c r="AL133" s="0" t="s">
        <v>49</v>
      </c>
      <c r="AM133" s="0" t="s">
        <v>48</v>
      </c>
      <c r="AN133" s="0" t="n">
        <v>0.6758455096405</v>
      </c>
    </row>
    <row r="134" customFormat="false" ht="13.8" hidden="false" customHeight="false" outlineLevel="0" collapsed="false">
      <c r="E134" s="14" t="n">
        <f aca="false">E133+1</f>
        <v>77</v>
      </c>
      <c r="F134" s="15" t="n">
        <f aca="false">(E134-0.5)/$E$137</f>
        <v>0.95625</v>
      </c>
      <c r="G134" s="15" t="n">
        <f aca="false">_xlfn.NORM.S.INV(F134)</f>
        <v>1.7087352578229</v>
      </c>
      <c r="H134" s="15" t="n">
        <v>0.0027608584907739</v>
      </c>
      <c r="I134" s="17" t="n">
        <f aca="false">AE17</f>
        <v>-0.000609563449519429</v>
      </c>
      <c r="AK134" s="0" t="s">
        <v>90</v>
      </c>
      <c r="AL134" s="0" t="s">
        <v>49</v>
      </c>
      <c r="AM134" s="0" t="s">
        <v>50</v>
      </c>
      <c r="AN134" s="0" t="n">
        <v>0.67412022453427</v>
      </c>
    </row>
    <row r="135" customFormat="false" ht="13.8" hidden="false" customHeight="false" outlineLevel="0" collapsed="false">
      <c r="E135" s="14" t="n">
        <f aca="false">E134+1</f>
        <v>78</v>
      </c>
      <c r="F135" s="15" t="n">
        <f aca="false">(E135-0.5)/$E$137</f>
        <v>0.96875</v>
      </c>
      <c r="G135" s="15" t="n">
        <f aca="false">_xlfn.NORM.S.INV(F135)</f>
        <v>1.86273186742165</v>
      </c>
      <c r="H135" s="15" t="n">
        <v>0.00278482538664848</v>
      </c>
      <c r="I135" s="17" t="n">
        <f aca="false">AE18</f>
        <v>0.000486998352712154</v>
      </c>
    </row>
    <row r="136" customFormat="false" ht="13.8" hidden="false" customHeight="false" outlineLevel="0" collapsed="false">
      <c r="E136" s="14" t="n">
        <f aca="false">E135+1</f>
        <v>79</v>
      </c>
      <c r="F136" s="15" t="n">
        <f aca="false">(E136-0.5)/$E$137</f>
        <v>0.98125</v>
      </c>
      <c r="G136" s="15" t="n">
        <f aca="false">_xlfn.NORM.S.INV(F136)</f>
        <v>2.08027845252527</v>
      </c>
      <c r="H136" s="15" t="n">
        <v>0.0031609800400286</v>
      </c>
      <c r="I136" s="17" t="n">
        <f aca="false">AE19</f>
        <v>0.000445661441555445</v>
      </c>
      <c r="AK136" s="0" t="s">
        <v>59</v>
      </c>
      <c r="AL136" s="0" t="s">
        <v>39</v>
      </c>
      <c r="AM136" s="0" t="s">
        <v>41</v>
      </c>
      <c r="AN136" s="0" t="n">
        <v>0.11759381229232</v>
      </c>
      <c r="AO136" s="0" t="n">
        <f aca="false">AVERAGE(AN136:AN140)</f>
        <v>0.116033031643734</v>
      </c>
    </row>
    <row r="137" customFormat="false" ht="13.8" hidden="false" customHeight="false" outlineLevel="0" collapsed="false">
      <c r="E137" s="19" t="n">
        <f aca="false">E136+1</f>
        <v>80</v>
      </c>
      <c r="F137" s="20" t="n">
        <f aca="false">(E137-0.5)/$E$137</f>
        <v>0.99375</v>
      </c>
      <c r="G137" s="20" t="n">
        <f aca="false">_xlfn.NORM.S.INV(F137)</f>
        <v>2.49770547441237</v>
      </c>
      <c r="H137" s="15" t="n">
        <v>0.00929142839157759</v>
      </c>
      <c r="I137" s="22" t="n">
        <f aca="false">AE20</f>
        <v>1.79643419566666E-005</v>
      </c>
      <c r="AK137" s="0" t="s">
        <v>59</v>
      </c>
      <c r="AL137" s="0" t="s">
        <v>39</v>
      </c>
      <c r="AM137" s="0" t="s">
        <v>44</v>
      </c>
      <c r="AN137" s="0" t="n">
        <v>0.11559512606239</v>
      </c>
    </row>
    <row r="138" customFormat="false" ht="13.8" hidden="false" customHeight="false" outlineLevel="0" collapsed="false">
      <c r="AK138" s="0" t="s">
        <v>59</v>
      </c>
      <c r="AL138" s="0" t="s">
        <v>39</v>
      </c>
      <c r="AM138" s="0" t="s">
        <v>46</v>
      </c>
      <c r="AN138" s="0" t="n">
        <v>0.11564942925876</v>
      </c>
    </row>
    <row r="139" customFormat="false" ht="13.8" hidden="false" customHeight="false" outlineLevel="0" collapsed="false">
      <c r="AK139" s="0" t="s">
        <v>59</v>
      </c>
      <c r="AL139" s="0" t="s">
        <v>39</v>
      </c>
      <c r="AM139" s="0" t="s">
        <v>48</v>
      </c>
      <c r="AN139" s="0" t="n">
        <v>0.11593475132381</v>
      </c>
    </row>
    <row r="140" customFormat="false" ht="13.8" hidden="false" customHeight="false" outlineLevel="0" collapsed="false">
      <c r="AK140" s="0" t="s">
        <v>59</v>
      </c>
      <c r="AL140" s="0" t="s">
        <v>39</v>
      </c>
      <c r="AM140" s="0" t="s">
        <v>50</v>
      </c>
      <c r="AN140" s="0" t="n">
        <v>0.11539203928139</v>
      </c>
    </row>
    <row r="141" customFormat="false" ht="13.8" hidden="false" customHeight="false" outlineLevel="0" collapsed="false">
      <c r="E141" s="57" t="s">
        <v>91</v>
      </c>
      <c r="F141" s="57"/>
      <c r="G141" s="57"/>
      <c r="H141" s="57"/>
      <c r="I141" s="57"/>
      <c r="J141" s="57"/>
      <c r="K141" s="57"/>
      <c r="AK141" s="0" t="s">
        <v>59</v>
      </c>
      <c r="AL141" s="0" t="s">
        <v>43</v>
      </c>
      <c r="AM141" s="0" t="s">
        <v>41</v>
      </c>
      <c r="AN141" s="0" t="n">
        <v>0.1165940877536</v>
      </c>
      <c r="AO141" s="0" t="n">
        <f aca="false">AVERAGE(AN141:AN145)</f>
        <v>0.11564210537321</v>
      </c>
    </row>
    <row r="142" customFormat="false" ht="13.8" hidden="false" customHeight="false" outlineLevel="0" collapsed="false">
      <c r="E142" s="57"/>
      <c r="F142" s="57"/>
      <c r="G142" s="57"/>
      <c r="H142" s="57"/>
      <c r="I142" s="57"/>
      <c r="J142" s="57"/>
      <c r="K142" s="57"/>
      <c r="AK142" s="0" t="s">
        <v>59</v>
      </c>
      <c r="AL142" s="0" t="s">
        <v>43</v>
      </c>
      <c r="AM142" s="0" t="s">
        <v>46</v>
      </c>
      <c r="AN142" s="0" t="n">
        <v>0.11416567150697</v>
      </c>
    </row>
    <row r="143" customFormat="false" ht="13.8" hidden="false" customHeight="false" outlineLevel="0" collapsed="false">
      <c r="AK143" s="0" t="s">
        <v>59</v>
      </c>
      <c r="AL143" s="0" t="s">
        <v>43</v>
      </c>
      <c r="AM143" s="0" t="s">
        <v>50</v>
      </c>
      <c r="AN143" s="0" t="n">
        <v>0.11427707021657</v>
      </c>
    </row>
    <row r="144" customFormat="false" ht="13.8" hidden="false" customHeight="false" outlineLevel="0" collapsed="false">
      <c r="AK144" s="0" t="s">
        <v>59</v>
      </c>
      <c r="AL144" s="0" t="s">
        <v>43</v>
      </c>
      <c r="AM144" s="0" t="s">
        <v>44</v>
      </c>
      <c r="AN144" s="0" t="n">
        <v>0.11672047492416</v>
      </c>
    </row>
    <row r="145" customFormat="false" ht="13.8" hidden="false" customHeight="false" outlineLevel="0" collapsed="false">
      <c r="E145" s="58" t="s">
        <v>74</v>
      </c>
      <c r="F145" s="59" t="s">
        <v>92</v>
      </c>
      <c r="G145" s="60" t="s">
        <v>93</v>
      </c>
      <c r="AK145" s="0" t="s">
        <v>59</v>
      </c>
      <c r="AL145" s="0" t="s">
        <v>43</v>
      </c>
      <c r="AM145" s="0" t="s">
        <v>48</v>
      </c>
      <c r="AN145" s="0" t="n">
        <v>0.11645322246475</v>
      </c>
    </row>
    <row r="146" customFormat="false" ht="13.8" hidden="false" customHeight="false" outlineLevel="0" collapsed="false">
      <c r="E146" s="61" t="n">
        <v>1</v>
      </c>
      <c r="F146" s="62" t="n">
        <f aca="false">U$5</f>
        <v>-0.14628120796742</v>
      </c>
      <c r="G146" s="63" t="n">
        <f aca="false">AA$5</f>
        <v>-0.00239817755540367</v>
      </c>
      <c r="AK146" s="0" t="s">
        <v>59</v>
      </c>
      <c r="AL146" s="0" t="s">
        <v>45</v>
      </c>
      <c r="AM146" s="0" t="s">
        <v>50</v>
      </c>
      <c r="AN146" s="0" t="n">
        <v>0.11591217077889</v>
      </c>
      <c r="AO146" s="0" t="n">
        <f aca="false">AVERAGE(AN146:AN150)</f>
        <v>0.116370665446248</v>
      </c>
    </row>
    <row r="147" customFormat="false" ht="13.8" hidden="false" customHeight="false" outlineLevel="0" collapsed="false">
      <c r="E147" s="14" t="n">
        <f aca="false">E146+1</f>
        <v>2</v>
      </c>
      <c r="F147" s="15" t="n">
        <f aca="false">V$5</f>
        <v>-0.140722050371988</v>
      </c>
      <c r="G147" s="17" t="n">
        <f aca="false">AB$5</f>
        <v>0.0031609800400286</v>
      </c>
      <c r="AK147" s="0" t="s">
        <v>59</v>
      </c>
      <c r="AL147" s="0" t="s">
        <v>45</v>
      </c>
      <c r="AM147" s="0" t="s">
        <v>46</v>
      </c>
      <c r="AN147" s="0" t="n">
        <v>0.11676371043258</v>
      </c>
    </row>
    <row r="148" customFormat="false" ht="13.8" hidden="false" customHeight="false" outlineLevel="0" collapsed="false">
      <c r="E148" s="14" t="n">
        <f aca="false">E147+1</f>
        <v>3</v>
      </c>
      <c r="F148" s="15" t="n">
        <f aca="false">W$5</f>
        <v>-0.141122171921242</v>
      </c>
      <c r="G148" s="17" t="n">
        <f aca="false">AC$5</f>
        <v>0.0027608584907739</v>
      </c>
      <c r="AK148" s="0" t="s">
        <v>59</v>
      </c>
      <c r="AL148" s="0" t="s">
        <v>45</v>
      </c>
      <c r="AM148" s="0" t="s">
        <v>48</v>
      </c>
      <c r="AN148" s="0" t="n">
        <v>0.11796068518443</v>
      </c>
    </row>
    <row r="149" customFormat="false" ht="13.8" hidden="false" customHeight="false" outlineLevel="0" collapsed="false">
      <c r="E149" s="14" t="n">
        <f aca="false">E148+1</f>
        <v>4</v>
      </c>
      <c r="F149" s="15" t="n">
        <f aca="false">X$5</f>
        <v>-0.145466066105409</v>
      </c>
      <c r="G149" s="17" t="n">
        <f aca="false">AD$5</f>
        <v>-0.00158303569339274</v>
      </c>
      <c r="AK149" s="0" t="s">
        <v>59</v>
      </c>
      <c r="AL149" s="0" t="s">
        <v>45</v>
      </c>
      <c r="AM149" s="0" t="s">
        <v>41</v>
      </c>
      <c r="AN149" s="0" t="n">
        <v>0.11482439214115</v>
      </c>
    </row>
    <row r="150" customFormat="false" ht="13.8" hidden="false" customHeight="false" outlineLevel="0" collapsed="false">
      <c r="E150" s="14" t="n">
        <f aca="false">E149+1</f>
        <v>5</v>
      </c>
      <c r="F150" s="15" t="n">
        <f aca="false">Y$5</f>
        <v>-0.145823655694023</v>
      </c>
      <c r="G150" s="17" t="n">
        <f aca="false">AE$5</f>
        <v>-0.00194062528200623</v>
      </c>
      <c r="AK150" s="0" t="s">
        <v>59</v>
      </c>
      <c r="AL150" s="0" t="s">
        <v>45</v>
      </c>
      <c r="AM150" s="0" t="s">
        <v>44</v>
      </c>
      <c r="AN150" s="0" t="n">
        <v>0.11639236869419</v>
      </c>
    </row>
    <row r="151" customFormat="false" ht="13.8" hidden="false" customHeight="false" outlineLevel="0" collapsed="false">
      <c r="E151" s="14" t="n">
        <f aca="false">E150+1</f>
        <v>6</v>
      </c>
      <c r="F151" s="15" t="n">
        <f aca="false">U$6</f>
        <v>-0.931373698072451</v>
      </c>
      <c r="G151" s="17" t="n">
        <f aca="false">AA$6</f>
        <v>0.00144338737405081</v>
      </c>
      <c r="AK151" s="0" t="s">
        <v>59</v>
      </c>
      <c r="AL151" s="0" t="s">
        <v>47</v>
      </c>
      <c r="AM151" s="0" t="s">
        <v>41</v>
      </c>
      <c r="AN151" s="0" t="n">
        <v>0.11556994357975</v>
      </c>
      <c r="AO151" s="0" t="n">
        <f aca="false">AVERAGE(AN151:AN155)</f>
        <v>0.11589706258389</v>
      </c>
    </row>
    <row r="152" customFormat="false" ht="13.8" hidden="false" customHeight="false" outlineLevel="0" collapsed="false">
      <c r="E152" s="14" t="n">
        <f aca="false">E151+1</f>
        <v>7</v>
      </c>
      <c r="F152" s="15" t="n">
        <f aca="false">V$6</f>
        <v>-0.932999661159671</v>
      </c>
      <c r="G152" s="17" t="n">
        <f aca="false">AB$6</f>
        <v>-0.000182575713169375</v>
      </c>
      <c r="AK152" s="0" t="s">
        <v>59</v>
      </c>
      <c r="AL152" s="0" t="s">
        <v>47</v>
      </c>
      <c r="AM152" s="0" t="s">
        <v>44</v>
      </c>
      <c r="AN152" s="0" t="n">
        <v>0.11477929711767</v>
      </c>
    </row>
    <row r="153" customFormat="false" ht="13.8" hidden="false" customHeight="false" outlineLevel="0" collapsed="false">
      <c r="E153" s="14" t="n">
        <f aca="false">E152+1</f>
        <v>8</v>
      </c>
      <c r="F153" s="15" t="n">
        <f aca="false">W$6</f>
        <v>-0.930210692251334</v>
      </c>
      <c r="G153" s="17" t="n">
        <f aca="false">AC$6</f>
        <v>0.00260639319516776</v>
      </c>
      <c r="AK153" s="0" t="s">
        <v>59</v>
      </c>
      <c r="AL153" s="0" t="s">
        <v>47</v>
      </c>
      <c r="AM153" s="0" t="s">
        <v>46</v>
      </c>
      <c r="AN153" s="0" t="n">
        <v>0.11515791641226</v>
      </c>
    </row>
    <row r="154" customFormat="false" ht="13.8" hidden="false" customHeight="false" outlineLevel="0" collapsed="false">
      <c r="E154" s="14" t="n">
        <f aca="false">E153+1</f>
        <v>9</v>
      </c>
      <c r="F154" s="15" t="n">
        <f aca="false">X$6</f>
        <v>-0.930986546391511</v>
      </c>
      <c r="G154" s="17" t="n">
        <f aca="false">AD$6</f>
        <v>0.00183053905499131</v>
      </c>
      <c r="AK154" s="0" t="s">
        <v>59</v>
      </c>
      <c r="AL154" s="0" t="s">
        <v>47</v>
      </c>
      <c r="AM154" s="0" t="s">
        <v>48</v>
      </c>
      <c r="AN154" s="0" t="n">
        <v>0.11576984560492</v>
      </c>
    </row>
    <row r="155" customFormat="false" ht="13.8" hidden="false" customHeight="false" outlineLevel="0" collapsed="false">
      <c r="E155" s="14" t="n">
        <f aca="false">E154+1</f>
        <v>10</v>
      </c>
      <c r="F155" s="15" t="n">
        <f aca="false">Y$6</f>
        <v>-0.938514829357542</v>
      </c>
      <c r="G155" s="17" t="n">
        <f aca="false">AE$6</f>
        <v>-0.00569774391104028</v>
      </c>
      <c r="AK155" s="0" t="s">
        <v>59</v>
      </c>
      <c r="AL155" s="0" t="s">
        <v>47</v>
      </c>
      <c r="AM155" s="0" t="s">
        <v>50</v>
      </c>
      <c r="AN155" s="0" t="n">
        <v>0.11820831020485</v>
      </c>
    </row>
    <row r="156" customFormat="false" ht="13.8" hidden="false" customHeight="false" outlineLevel="0" collapsed="false">
      <c r="E156" s="14" t="n">
        <f aca="false">E155+1</f>
        <v>11</v>
      </c>
      <c r="F156" s="15" t="n">
        <f aca="false">U$7</f>
        <v>-0.945383140290882</v>
      </c>
      <c r="G156" s="17" t="n">
        <f aca="false">AA$7</f>
        <v>-3.87175478603341E-005</v>
      </c>
      <c r="AK156" s="0" t="s">
        <v>59</v>
      </c>
      <c r="AL156" s="0" t="s">
        <v>49</v>
      </c>
      <c r="AM156" s="0" t="s">
        <v>41</v>
      </c>
      <c r="AN156" s="0" t="n">
        <v>0.11459558380415</v>
      </c>
      <c r="AO156" s="0" t="n">
        <f aca="false">AVERAGE(AN156:AN160)</f>
        <v>0.114451619384928</v>
      </c>
    </row>
    <row r="157" customFormat="false" ht="13.8" hidden="false" customHeight="false" outlineLevel="0" collapsed="false">
      <c r="E157" s="14" t="n">
        <f aca="false">E156+1</f>
        <v>12</v>
      </c>
      <c r="F157" s="15" t="n">
        <f aca="false">V$7</f>
        <v>-0.946391502984967</v>
      </c>
      <c r="G157" s="17" t="n">
        <f aca="false">AB$7</f>
        <v>-0.00104708024194511</v>
      </c>
      <c r="AK157" s="0" t="s">
        <v>59</v>
      </c>
      <c r="AL157" s="0" t="s">
        <v>49</v>
      </c>
      <c r="AM157" s="0" t="s">
        <v>44</v>
      </c>
      <c r="AN157" s="0" t="n">
        <v>0.11429608983535</v>
      </c>
    </row>
    <row r="158" customFormat="false" ht="13.8" hidden="false" customHeight="false" outlineLevel="0" collapsed="false">
      <c r="E158" s="14" t="n">
        <f aca="false">E157+1</f>
        <v>13</v>
      </c>
      <c r="F158" s="15" t="n">
        <f aca="false">W$7</f>
        <v>-0.944243622445018</v>
      </c>
      <c r="G158" s="17" t="n">
        <f aca="false">AC$7</f>
        <v>0.00110080029800363</v>
      </c>
      <c r="AK158" s="0" t="s">
        <v>59</v>
      </c>
      <c r="AL158" s="0" t="s">
        <v>49</v>
      </c>
      <c r="AM158" s="0" t="s">
        <v>46</v>
      </c>
      <c r="AN158" s="0" t="n">
        <v>0.11278530693704</v>
      </c>
    </row>
    <row r="159" customFormat="false" ht="13.8" hidden="false" customHeight="false" outlineLevel="0" collapsed="false">
      <c r="E159" s="14" t="n">
        <f aca="false">E158+1</f>
        <v>14</v>
      </c>
      <c r="F159" s="15" t="n">
        <f aca="false">X$7</f>
        <v>-0.94407743613864</v>
      </c>
      <c r="G159" s="17" t="n">
        <f aca="false">AD$7</f>
        <v>0.00126698660438151</v>
      </c>
      <c r="AK159" s="0" t="s">
        <v>59</v>
      </c>
      <c r="AL159" s="0" t="s">
        <v>49</v>
      </c>
      <c r="AM159" s="0" t="s">
        <v>48</v>
      </c>
      <c r="AN159" s="0" t="n">
        <v>0.11630844506826</v>
      </c>
    </row>
    <row r="160" customFormat="false" ht="13.8" hidden="false" customHeight="false" outlineLevel="0" collapsed="false">
      <c r="E160" s="14" t="n">
        <f aca="false">E159+1</f>
        <v>15</v>
      </c>
      <c r="F160" s="15" t="n">
        <f aca="false">Y$7</f>
        <v>-0.946626411855601</v>
      </c>
      <c r="G160" s="17" t="n">
        <f aca="false">AE$7</f>
        <v>-0.00128198911257937</v>
      </c>
      <c r="AK160" s="0" t="s">
        <v>59</v>
      </c>
      <c r="AL160" s="0" t="s">
        <v>49</v>
      </c>
      <c r="AM160" s="0" t="s">
        <v>50</v>
      </c>
      <c r="AN160" s="0" t="n">
        <v>0.11427267127984</v>
      </c>
    </row>
    <row r="161" customFormat="false" ht="13.8" hidden="false" customHeight="false" outlineLevel="0" collapsed="false">
      <c r="E161" s="14" t="n">
        <f aca="false">E160+1</f>
        <v>16</v>
      </c>
      <c r="F161" s="15" t="n">
        <f aca="false">U$8</f>
        <v>-1.58771845854592</v>
      </c>
      <c r="G161" s="17" t="n">
        <f aca="false">AA$8</f>
        <v>0.00122213891522183</v>
      </c>
    </row>
    <row r="162" customFormat="false" ht="13.8" hidden="false" customHeight="false" outlineLevel="0" collapsed="false">
      <c r="E162" s="14" t="n">
        <f aca="false">E161+1</f>
        <v>17</v>
      </c>
      <c r="F162" s="15" t="n">
        <f aca="false">V$8</f>
        <v>-1.58994948975001</v>
      </c>
      <c r="G162" s="17" t="n">
        <f aca="false">AB$8</f>
        <v>-0.00100889228887269</v>
      </c>
      <c r="AK162" s="0" t="s">
        <v>94</v>
      </c>
      <c r="AL162" s="0" t="s">
        <v>39</v>
      </c>
      <c r="AM162" s="0" t="s">
        <v>41</v>
      </c>
      <c r="AN162" s="0" t="n">
        <v>0.10540349089512</v>
      </c>
      <c r="AO162" s="0" t="n">
        <f aca="false">AVERAGE(AN162:AN166)</f>
        <v>0.105803309369112</v>
      </c>
    </row>
    <row r="163" customFormat="false" ht="13.8" hidden="false" customHeight="false" outlineLevel="0" collapsed="false">
      <c r="E163" s="14" t="n">
        <f aca="false">E162+1</f>
        <v>18</v>
      </c>
      <c r="F163" s="15" t="n">
        <f aca="false">W$8</f>
        <v>-1.58662730644653</v>
      </c>
      <c r="G163" s="17" t="n">
        <f aca="false">AC$8</f>
        <v>0.00231329101461597</v>
      </c>
      <c r="AK163" s="0" t="s">
        <v>94</v>
      </c>
      <c r="AL163" s="0" t="s">
        <v>39</v>
      </c>
      <c r="AM163" s="0" t="s">
        <v>44</v>
      </c>
      <c r="AN163" s="0" t="n">
        <v>0.10703011101947</v>
      </c>
    </row>
    <row r="164" customFormat="false" ht="13.8" hidden="false" customHeight="false" outlineLevel="0" collapsed="false">
      <c r="E164" s="14" t="n">
        <f aca="false">E163+1</f>
        <v>19</v>
      </c>
      <c r="F164" s="15" t="n">
        <f aca="false">X$8</f>
        <v>-1.58881978181798</v>
      </c>
      <c r="G164" s="17" t="n">
        <f aca="false">AD$8</f>
        <v>0.000120815643162686</v>
      </c>
      <c r="AK164" s="0" t="s">
        <v>94</v>
      </c>
      <c r="AL164" s="0" t="s">
        <v>39</v>
      </c>
      <c r="AM164" s="0" t="s">
        <v>46</v>
      </c>
      <c r="AN164" s="0" t="n">
        <v>0.10568486370263</v>
      </c>
    </row>
    <row r="165" customFormat="false" ht="13.8" hidden="false" customHeight="false" outlineLevel="0" collapsed="false">
      <c r="E165" s="14" t="n">
        <f aca="false">E164+1</f>
        <v>20</v>
      </c>
      <c r="F165" s="15" t="n">
        <f aca="false">Y$8</f>
        <v>-1.59158795074527</v>
      </c>
      <c r="G165" s="17" t="n">
        <f aca="false">AE$8</f>
        <v>-0.00264735328412824</v>
      </c>
      <c r="AK165" s="0" t="s">
        <v>94</v>
      </c>
      <c r="AL165" s="0" t="s">
        <v>39</v>
      </c>
      <c r="AM165" s="0" t="s">
        <v>48</v>
      </c>
      <c r="AN165" s="0" t="n">
        <v>0.10546807640953</v>
      </c>
    </row>
    <row r="166" customFormat="false" ht="13.8" hidden="false" customHeight="false" outlineLevel="0" collapsed="false">
      <c r="E166" s="14" t="n">
        <f aca="false">E165+1</f>
        <v>21</v>
      </c>
      <c r="F166" s="15" t="n">
        <f aca="false">U$9</f>
        <v>-0.170457934202191</v>
      </c>
      <c r="G166" s="17" t="n">
        <f aca="false">AA$9</f>
        <v>-0.00105340259626482</v>
      </c>
      <c r="AK166" s="0" t="s">
        <v>94</v>
      </c>
      <c r="AL166" s="0" t="s">
        <v>39</v>
      </c>
      <c r="AM166" s="0" t="s">
        <v>50</v>
      </c>
      <c r="AN166" s="0" t="n">
        <v>0.10543000481881</v>
      </c>
    </row>
    <row r="167" customFormat="false" ht="13.8" hidden="false" customHeight="false" outlineLevel="0" collapsed="false">
      <c r="E167" s="14" t="n">
        <f aca="false">E166+1</f>
        <v>22</v>
      </c>
      <c r="F167" s="15" t="n">
        <f aca="false">V$9</f>
        <v>-0.16732755179442</v>
      </c>
      <c r="G167" s="17" t="n">
        <f aca="false">AB$9</f>
        <v>0.00207697981150684</v>
      </c>
      <c r="AK167" s="0" t="s">
        <v>94</v>
      </c>
      <c r="AL167" s="0" t="s">
        <v>43</v>
      </c>
      <c r="AM167" s="0" t="s">
        <v>41</v>
      </c>
      <c r="AN167" s="0" t="n">
        <v>0.10639402135484</v>
      </c>
      <c r="AO167" s="0" t="n">
        <f aca="false">AVERAGE(AN167:AN171)</f>
        <v>0.105881157841338</v>
      </c>
    </row>
    <row r="168" customFormat="false" ht="13.8" hidden="false" customHeight="false" outlineLevel="0" collapsed="false">
      <c r="E168" s="14" t="n">
        <f aca="false">E167+1</f>
        <v>23</v>
      </c>
      <c r="F168" s="15" t="n">
        <f aca="false">W$9</f>
        <v>-0.167090199755411</v>
      </c>
      <c r="G168" s="17" t="n">
        <f aca="false">AC$9</f>
        <v>0.00231433185051541</v>
      </c>
      <c r="AK168" s="0" t="s">
        <v>94</v>
      </c>
      <c r="AL168" s="0" t="s">
        <v>43</v>
      </c>
      <c r="AM168" s="0" t="s">
        <v>48</v>
      </c>
      <c r="AN168" s="0" t="n">
        <v>0.10581128028184</v>
      </c>
    </row>
    <row r="169" customFormat="false" ht="13.8" hidden="false" customHeight="false" outlineLevel="0" collapsed="false">
      <c r="E169" s="14" t="n">
        <f aca="false">E168+1</f>
        <v>24</v>
      </c>
      <c r="F169" s="15" t="n">
        <f aca="false">X$9</f>
        <v>-0.171639917047017</v>
      </c>
      <c r="G169" s="17" t="n">
        <f aca="false">AD$9</f>
        <v>-0.00223538544109003</v>
      </c>
      <c r="AK169" s="0" t="s">
        <v>94</v>
      </c>
      <c r="AL169" s="0" t="s">
        <v>43</v>
      </c>
      <c r="AM169" s="0" t="s">
        <v>50</v>
      </c>
      <c r="AN169" s="0" t="n">
        <v>0.10593687452271</v>
      </c>
    </row>
    <row r="170" customFormat="false" ht="13.8" hidden="false" customHeight="false" outlineLevel="0" collapsed="false">
      <c r="E170" s="14" t="n">
        <f aca="false">E169+1</f>
        <v>25</v>
      </c>
      <c r="F170" s="15" t="n">
        <f aca="false">Y$9</f>
        <v>-0.170507055230594</v>
      </c>
      <c r="G170" s="17" t="n">
        <f aca="false">AE$9</f>
        <v>-0.00110252362466734</v>
      </c>
      <c r="AK170" s="0" t="s">
        <v>94</v>
      </c>
      <c r="AL170" s="0" t="s">
        <v>43</v>
      </c>
      <c r="AM170" s="0" t="s">
        <v>44</v>
      </c>
      <c r="AN170" s="0" t="n">
        <v>0.10617896037713</v>
      </c>
    </row>
    <row r="171" customFormat="false" ht="13.8" hidden="false" customHeight="false" outlineLevel="0" collapsed="false">
      <c r="E171" s="14" t="n">
        <f aca="false">E170+1</f>
        <v>26</v>
      </c>
      <c r="F171" s="15" t="n">
        <f aca="false">U$10</f>
        <v>-0.935418360613471</v>
      </c>
      <c r="G171" s="17" t="n">
        <f aca="false">AA$10</f>
        <v>0.00133453583155085</v>
      </c>
      <c r="AK171" s="0" t="s">
        <v>94</v>
      </c>
      <c r="AL171" s="0" t="s">
        <v>43</v>
      </c>
      <c r="AM171" s="0" t="s">
        <v>46</v>
      </c>
      <c r="AN171" s="0" t="n">
        <v>0.10508465267017</v>
      </c>
    </row>
    <row r="172" customFormat="false" ht="13.8" hidden="false" customHeight="false" outlineLevel="0" collapsed="false">
      <c r="E172" s="14" t="n">
        <f aca="false">E171+1</f>
        <v>27</v>
      </c>
      <c r="F172" s="15" t="n">
        <f aca="false">V$10</f>
        <v>-0.936884010190206</v>
      </c>
      <c r="G172" s="17" t="n">
        <f aca="false">AB$10</f>
        <v>-0.000131113745184153</v>
      </c>
      <c r="AK172" s="0" t="s">
        <v>94</v>
      </c>
      <c r="AL172" s="0" t="s">
        <v>45</v>
      </c>
      <c r="AM172" s="0" t="s">
        <v>48</v>
      </c>
      <c r="AN172" s="0" t="n">
        <v>0.10623731610225</v>
      </c>
      <c r="AO172" s="0" t="n">
        <f aca="false">AVERAGE(AN172:AN176)</f>
        <v>0.1061182983987</v>
      </c>
    </row>
    <row r="173" customFormat="false" ht="13.8" hidden="false" customHeight="false" outlineLevel="0" collapsed="false">
      <c r="E173" s="14" t="n">
        <f aca="false">E172+1</f>
        <v>28</v>
      </c>
      <c r="F173" s="15" t="n">
        <f aca="false">W$10</f>
        <v>-0.934156482232595</v>
      </c>
      <c r="G173" s="17" t="n">
        <f aca="false">AC$10</f>
        <v>0.00259641421242718</v>
      </c>
      <c r="AK173" s="0" t="s">
        <v>94</v>
      </c>
      <c r="AL173" s="0" t="s">
        <v>45</v>
      </c>
      <c r="AM173" s="0" t="s">
        <v>50</v>
      </c>
      <c r="AN173" s="0" t="n">
        <v>0.10531431849625</v>
      </c>
    </row>
    <row r="174" customFormat="false" ht="13.8" hidden="false" customHeight="false" outlineLevel="0" collapsed="false">
      <c r="E174" s="14" t="n">
        <f aca="false">E173+1</f>
        <v>29</v>
      </c>
      <c r="F174" s="15" t="n">
        <f aca="false">X$10</f>
        <v>-0.935927571109517</v>
      </c>
      <c r="G174" s="17" t="n">
        <f aca="false">AD$10</f>
        <v>0.000825325335504723</v>
      </c>
      <c r="AK174" s="0" t="s">
        <v>94</v>
      </c>
      <c r="AL174" s="0" t="s">
        <v>45</v>
      </c>
      <c r="AM174" s="0" t="s">
        <v>44</v>
      </c>
      <c r="AN174" s="0" t="n">
        <v>0.10589628180143</v>
      </c>
    </row>
    <row r="175" customFormat="false" ht="13.8" hidden="false" customHeight="false" outlineLevel="0" collapsed="false">
      <c r="E175" s="14" t="n">
        <f aca="false">E174+1</f>
        <v>30</v>
      </c>
      <c r="F175" s="15" t="n">
        <f aca="false">Y$10</f>
        <v>-0.941378058079322</v>
      </c>
      <c r="G175" s="17" t="n">
        <f aca="false">AE$10</f>
        <v>-0.00462516163429938</v>
      </c>
      <c r="AK175" s="0" t="s">
        <v>94</v>
      </c>
      <c r="AL175" s="0" t="s">
        <v>45</v>
      </c>
      <c r="AM175" s="0" t="s">
        <v>46</v>
      </c>
      <c r="AN175" s="0" t="n">
        <v>0.10694083477579</v>
      </c>
    </row>
    <row r="176" customFormat="false" ht="13.8" hidden="false" customHeight="false" outlineLevel="0" collapsed="false">
      <c r="E176" s="14" t="n">
        <f aca="false">E175+1</f>
        <v>31</v>
      </c>
      <c r="F176" s="15" t="n">
        <f aca="false">U$11</f>
        <v>-0.9755007480072</v>
      </c>
      <c r="G176" s="17" t="n">
        <f aca="false">AA$11</f>
        <v>-0.000312073064483998</v>
      </c>
      <c r="AK176" s="0" t="s">
        <v>94</v>
      </c>
      <c r="AL176" s="0" t="s">
        <v>45</v>
      </c>
      <c r="AM176" s="0" t="s">
        <v>41</v>
      </c>
      <c r="AN176" s="0" t="n">
        <v>0.10620274081778</v>
      </c>
    </row>
    <row r="177" customFormat="false" ht="13.8" hidden="false" customHeight="false" outlineLevel="0" collapsed="false">
      <c r="E177" s="14" t="n">
        <f aca="false">E176+1</f>
        <v>32</v>
      </c>
      <c r="F177" s="15" t="n">
        <f aca="false">V$11</f>
        <v>-0.975181318207914</v>
      </c>
      <c r="G177" s="17" t="n">
        <f aca="false">AB$11</f>
        <v>7.35673480223298E-006</v>
      </c>
      <c r="AK177" s="0" t="s">
        <v>94</v>
      </c>
      <c r="AL177" s="0" t="s">
        <v>47</v>
      </c>
      <c r="AM177" s="0" t="s">
        <v>41</v>
      </c>
      <c r="AN177" s="0" t="n">
        <v>0.1063554083437</v>
      </c>
      <c r="AO177" s="0" t="n">
        <f aca="false">AVERAGE(AN177:AN181)</f>
        <v>0.105826867173498</v>
      </c>
    </row>
    <row r="178" customFormat="false" ht="13.8" hidden="false" customHeight="false" outlineLevel="0" collapsed="false">
      <c r="E178" s="14" t="n">
        <f aca="false">E177+1</f>
        <v>33</v>
      </c>
      <c r="F178" s="15" t="n">
        <f aca="false">W$11</f>
        <v>-0.974209722522915</v>
      </c>
      <c r="G178" s="17" t="n">
        <f aca="false">AC$11</f>
        <v>0.000978952419801948</v>
      </c>
      <c r="AK178" s="0" t="s">
        <v>94</v>
      </c>
      <c r="AL178" s="0" t="s">
        <v>47</v>
      </c>
      <c r="AM178" s="0" t="s">
        <v>44</v>
      </c>
      <c r="AN178" s="0" t="n">
        <v>0.10512678245446</v>
      </c>
    </row>
    <row r="179" customFormat="false" ht="13.8" hidden="false" customHeight="false" outlineLevel="0" collapsed="false">
      <c r="E179" s="14" t="n">
        <f aca="false">E178+1</f>
        <v>34</v>
      </c>
      <c r="F179" s="15" t="n">
        <f aca="false">X$11</f>
        <v>-0.975404060241212</v>
      </c>
      <c r="G179" s="17" t="n">
        <f aca="false">AD$11</f>
        <v>-0.000215385298495185</v>
      </c>
      <c r="AK179" s="0" t="s">
        <v>94</v>
      </c>
      <c r="AL179" s="0" t="s">
        <v>47</v>
      </c>
      <c r="AM179" s="0" t="s">
        <v>46</v>
      </c>
      <c r="AN179" s="0" t="n">
        <v>0.10559600597504</v>
      </c>
    </row>
    <row r="180" customFormat="false" ht="13.8" hidden="false" customHeight="false" outlineLevel="0" collapsed="false">
      <c r="E180" s="14" t="n">
        <f aca="false">E179+1</f>
        <v>35</v>
      </c>
      <c r="F180" s="15" t="n">
        <f aca="false">Y$11</f>
        <v>-0.975647525734341</v>
      </c>
      <c r="G180" s="17" t="n">
        <f aca="false">AE$11</f>
        <v>-0.000458850791624887</v>
      </c>
      <c r="AK180" s="0" t="s">
        <v>94</v>
      </c>
      <c r="AL180" s="0" t="s">
        <v>47</v>
      </c>
      <c r="AM180" s="0" t="s">
        <v>48</v>
      </c>
      <c r="AN180" s="0" t="n">
        <v>0.1056998816679</v>
      </c>
    </row>
    <row r="181" customFormat="false" ht="13.8" hidden="false" customHeight="false" outlineLevel="0" collapsed="false">
      <c r="E181" s="14" t="n">
        <f aca="false">E180+1</f>
        <v>36</v>
      </c>
      <c r="F181" s="15" t="n">
        <f aca="false">U$12</f>
        <v>-1.59427125907383</v>
      </c>
      <c r="G181" s="17" t="n">
        <f aca="false">AA$12</f>
        <v>0.000882393822407401</v>
      </c>
      <c r="AK181" s="0" t="s">
        <v>94</v>
      </c>
      <c r="AL181" s="0" t="s">
        <v>47</v>
      </c>
      <c r="AM181" s="0" t="s">
        <v>50</v>
      </c>
      <c r="AN181" s="0" t="n">
        <v>0.10635625742639</v>
      </c>
    </row>
    <row r="182" customFormat="false" ht="13.8" hidden="false" customHeight="false" outlineLevel="0" collapsed="false">
      <c r="E182" s="14" t="n">
        <f aca="false">E181+1</f>
        <v>37</v>
      </c>
      <c r="F182" s="15" t="n">
        <f aca="false">V$12</f>
        <v>-1.59587238124648</v>
      </c>
      <c r="G182" s="17" t="n">
        <f aca="false">AB$12</f>
        <v>-0.000718728350239672</v>
      </c>
      <c r="AK182" s="0" t="s">
        <v>94</v>
      </c>
      <c r="AL182" s="0" t="s">
        <v>49</v>
      </c>
      <c r="AM182" s="0" t="s">
        <v>41</v>
      </c>
      <c r="AN182" s="0" t="n">
        <v>0.1059441643458</v>
      </c>
      <c r="AO182" s="0" t="n">
        <f aca="false">AVERAGE(AN182:AN186)</f>
        <v>0.105767557256282</v>
      </c>
    </row>
    <row r="183" customFormat="false" ht="13.8" hidden="false" customHeight="false" outlineLevel="0" collapsed="false">
      <c r="E183" s="14" t="n">
        <f aca="false">E182+1</f>
        <v>38</v>
      </c>
      <c r="F183" s="15" t="n">
        <f aca="false">W$12</f>
        <v>-1.59236882750959</v>
      </c>
      <c r="G183" s="17" t="n">
        <f aca="false">AC$12</f>
        <v>0.00278482538664848</v>
      </c>
      <c r="AK183" s="0" t="s">
        <v>94</v>
      </c>
      <c r="AL183" s="0" t="s">
        <v>49</v>
      </c>
      <c r="AM183" s="0" t="s">
        <v>44</v>
      </c>
      <c r="AN183" s="0" t="n">
        <v>0.10583732959231</v>
      </c>
    </row>
    <row r="184" customFormat="false" ht="13.8" hidden="false" customHeight="false" outlineLevel="0" collapsed="false">
      <c r="E184" s="14" t="n">
        <f aca="false">E183+1</f>
        <v>39</v>
      </c>
      <c r="F184" s="15" t="n">
        <f aca="false">X$12</f>
        <v>-1.59487104452612</v>
      </c>
      <c r="G184" s="17" t="n">
        <f aca="false">AD$12</f>
        <v>0.000282608370120618</v>
      </c>
      <c r="AK184" s="0" t="s">
        <v>94</v>
      </c>
      <c r="AL184" s="0" t="s">
        <v>49</v>
      </c>
      <c r="AM184" s="0" t="s">
        <v>46</v>
      </c>
      <c r="AN184" s="0" t="n">
        <v>0.10537266343168</v>
      </c>
    </row>
    <row r="185" customFormat="false" ht="13.8" hidden="false" customHeight="false" outlineLevel="0" collapsed="false">
      <c r="E185" s="14" t="n">
        <f aca="false">E184+1</f>
        <v>40</v>
      </c>
      <c r="F185" s="15" t="n">
        <f aca="false">Y$12</f>
        <v>-1.59838475212517</v>
      </c>
      <c r="G185" s="17" t="n">
        <f aca="false">AE$12</f>
        <v>-0.00323109922893772</v>
      </c>
      <c r="AK185" s="0" t="s">
        <v>94</v>
      </c>
      <c r="AL185" s="0" t="s">
        <v>49</v>
      </c>
      <c r="AM185" s="0" t="s">
        <v>48</v>
      </c>
      <c r="AN185" s="0" t="n">
        <v>0.10626235174576</v>
      </c>
    </row>
    <row r="186" customFormat="false" ht="13.8" hidden="false" customHeight="false" outlineLevel="0" collapsed="false">
      <c r="E186" s="14" t="n">
        <f aca="false">E185+1</f>
        <v>41</v>
      </c>
      <c r="F186" s="15" t="n">
        <f aca="false">U$13</f>
        <v>0.128058572239234</v>
      </c>
      <c r="G186" s="17" t="n">
        <f aca="false">AA$13</f>
        <v>0.00178473863200604</v>
      </c>
      <c r="AK186" s="0" t="s">
        <v>94</v>
      </c>
      <c r="AL186" s="0" t="s">
        <v>49</v>
      </c>
      <c r="AM186" s="0" t="s">
        <v>50</v>
      </c>
      <c r="AN186" s="0" t="n">
        <v>0.10542127716586</v>
      </c>
    </row>
    <row r="187" customFormat="false" ht="13.8" hidden="false" customHeight="false" outlineLevel="0" collapsed="false">
      <c r="E187" s="14" t="n">
        <f aca="false">E186+1</f>
        <v>42</v>
      </c>
      <c r="F187" s="15" t="n">
        <f aca="false">V$13</f>
        <v>0.12453592101263</v>
      </c>
      <c r="G187" s="17" t="n">
        <f aca="false">AB$13</f>
        <v>-0.00173791259459785</v>
      </c>
    </row>
    <row r="188" customFormat="false" ht="13.8" hidden="false" customHeight="false" outlineLevel="0" collapsed="false">
      <c r="E188" s="14" t="n">
        <f aca="false">E187+1</f>
        <v>43</v>
      </c>
      <c r="F188" s="15" t="n">
        <f aca="false">W$13</f>
        <v>0.123889949697464</v>
      </c>
      <c r="G188" s="17" t="n">
        <f aca="false">AC$13</f>
        <v>-0.00238388390976429</v>
      </c>
      <c r="AK188" s="0" t="s">
        <v>68</v>
      </c>
      <c r="AL188" s="0" t="s">
        <v>39</v>
      </c>
      <c r="AM188" s="0" t="s">
        <v>41</v>
      </c>
      <c r="AN188" s="0" t="n">
        <v>0.025696970187066</v>
      </c>
      <c r="AO188" s="0" t="n">
        <f aca="false">AVERAGE(AN188:AN192)</f>
        <v>0.02545240006479</v>
      </c>
    </row>
    <row r="189" customFormat="false" ht="13.8" hidden="false" customHeight="false" outlineLevel="0" collapsed="false">
      <c r="E189" s="14" t="n">
        <f aca="false">E188+1</f>
        <v>44</v>
      </c>
      <c r="F189" s="15" t="n">
        <f aca="false">X$13</f>
        <v>0.128740211585659</v>
      </c>
      <c r="G189" s="17" t="n">
        <f aca="false">AD$13</f>
        <v>0.00246637797843091</v>
      </c>
      <c r="AK189" s="0" t="s">
        <v>68</v>
      </c>
      <c r="AL189" s="0" t="s">
        <v>39</v>
      </c>
      <c r="AM189" s="0" t="s">
        <v>44</v>
      </c>
      <c r="AN189" s="0" t="n">
        <v>0.02510144185187</v>
      </c>
    </row>
    <row r="190" customFormat="false" ht="13.8" hidden="false" customHeight="false" outlineLevel="0" collapsed="false">
      <c r="E190" s="14" t="n">
        <f aca="false">E189+1</f>
        <v>45</v>
      </c>
      <c r="F190" s="15" t="n">
        <f aca="false">Y$13</f>
        <v>0.126144513501153</v>
      </c>
      <c r="G190" s="17" t="n">
        <f aca="false">AE$13</f>
        <v>-0.000129320106074887</v>
      </c>
      <c r="AK190" s="0" t="s">
        <v>68</v>
      </c>
      <c r="AL190" s="0" t="s">
        <v>39</v>
      </c>
      <c r="AM190" s="0" t="s">
        <v>46</v>
      </c>
      <c r="AN190" s="0" t="n">
        <v>0.02568627136402</v>
      </c>
    </row>
    <row r="191" customFormat="false" ht="13.8" hidden="false" customHeight="false" outlineLevel="0" collapsed="false">
      <c r="E191" s="14" t="n">
        <f aca="false">E190+1</f>
        <v>46</v>
      </c>
      <c r="F191" s="15" t="n">
        <f aca="false">U$14</f>
        <v>-0.905350212255915</v>
      </c>
      <c r="G191" s="17" t="n">
        <f aca="false">AA$14</f>
        <v>-0.00130838083854379</v>
      </c>
      <c r="AK191" s="0" t="s">
        <v>68</v>
      </c>
      <c r="AL191" s="0" t="s">
        <v>39</v>
      </c>
      <c r="AM191" s="0" t="s">
        <v>48</v>
      </c>
      <c r="AN191" s="0" t="n">
        <v>0.025364225008028</v>
      </c>
    </row>
    <row r="192" customFormat="false" ht="13.8" hidden="false" customHeight="false" outlineLevel="0" collapsed="false">
      <c r="E192" s="14" t="n">
        <f aca="false">E191+1</f>
        <v>47</v>
      </c>
      <c r="F192" s="15" t="n">
        <f aca="false">V$14</f>
        <v>-0.902371124999444</v>
      </c>
      <c r="G192" s="17" t="n">
        <f aca="false">AB$14</f>
        <v>0.0016707064179271</v>
      </c>
      <c r="AK192" s="0" t="s">
        <v>68</v>
      </c>
      <c r="AL192" s="0" t="s">
        <v>39</v>
      </c>
      <c r="AM192" s="0" t="s">
        <v>50</v>
      </c>
      <c r="AN192" s="0" t="n">
        <v>0.025413091912966</v>
      </c>
    </row>
    <row r="193" customFormat="false" ht="13.8" hidden="false" customHeight="false" outlineLevel="0" collapsed="false">
      <c r="E193" s="14" t="n">
        <f aca="false">E192+1</f>
        <v>48</v>
      </c>
      <c r="F193" s="15" t="n">
        <f aca="false">W$14</f>
        <v>-0.904373878909228</v>
      </c>
      <c r="G193" s="17" t="n">
        <f aca="false">AC$14</f>
        <v>-0.000332047491856224</v>
      </c>
      <c r="AK193" s="0" t="s">
        <v>68</v>
      </c>
      <c r="AL193" s="0" t="s">
        <v>43</v>
      </c>
      <c r="AM193" s="0" t="s">
        <v>44</v>
      </c>
      <c r="AN193" s="0" t="n">
        <v>0.02585310650311</v>
      </c>
      <c r="AO193" s="0" t="n">
        <f aca="false">AVERAGE(AN193:AN197)</f>
        <v>0.0253587369521578</v>
      </c>
    </row>
    <row r="194" customFormat="false" ht="13.8" hidden="false" customHeight="false" outlineLevel="0" collapsed="false">
      <c r="E194" s="14" t="n">
        <f aca="false">E193+1</f>
        <v>49</v>
      </c>
      <c r="F194" s="15" t="n">
        <f aca="false">X$14</f>
        <v>-0.904129814429515</v>
      </c>
      <c r="G194" s="17" t="n">
        <f aca="false">AD$14</f>
        <v>-8.79830121434111E-005</v>
      </c>
      <c r="AK194" s="0" t="s">
        <v>68</v>
      </c>
      <c r="AL194" s="0" t="s">
        <v>43</v>
      </c>
      <c r="AM194" s="0" t="s">
        <v>46</v>
      </c>
      <c r="AN194" s="0" t="n">
        <v>0.025165671506968</v>
      </c>
    </row>
    <row r="195" customFormat="false" ht="13.8" hidden="false" customHeight="false" outlineLevel="0" collapsed="false">
      <c r="E195" s="14" t="n">
        <f aca="false">E194+1</f>
        <v>50</v>
      </c>
      <c r="F195" s="15" t="n">
        <f aca="false">Y$14</f>
        <v>-0.903984126492755</v>
      </c>
      <c r="G195" s="17" t="n">
        <f aca="false">AE$14</f>
        <v>5.77049246159866E-005</v>
      </c>
      <c r="AK195" s="0" t="s">
        <v>68</v>
      </c>
      <c r="AL195" s="0" t="s">
        <v>43</v>
      </c>
      <c r="AM195" s="0" t="s">
        <v>48</v>
      </c>
      <c r="AN195" s="0" t="n">
        <v>0.025044801412125</v>
      </c>
    </row>
    <row r="196" customFormat="false" ht="13.8" hidden="false" customHeight="false" outlineLevel="0" collapsed="false">
      <c r="E196" s="14" t="n">
        <f aca="false">E195+1</f>
        <v>51</v>
      </c>
      <c r="F196" s="15" t="n">
        <f aca="false">U$15</f>
        <v>-0.657432788931992</v>
      </c>
      <c r="G196" s="17" t="n">
        <f aca="false">AA$15</f>
        <v>-0.00460372379560414</v>
      </c>
      <c r="AK196" s="0" t="s">
        <v>68</v>
      </c>
      <c r="AL196" s="0" t="s">
        <v>43</v>
      </c>
      <c r="AM196" s="0" t="s">
        <v>50</v>
      </c>
      <c r="AN196" s="0" t="n">
        <v>0.025279175479727</v>
      </c>
    </row>
    <row r="197" customFormat="false" ht="13.8" hidden="false" customHeight="false" outlineLevel="0" collapsed="false">
      <c r="E197" s="14" t="n">
        <f aca="false">E196+1</f>
        <v>52</v>
      </c>
      <c r="F197" s="15" t="n">
        <f aca="false">V$15</f>
        <v>-0.652029985563533</v>
      </c>
      <c r="G197" s="17" t="n">
        <f aca="false">AB$15</f>
        <v>0.000799079572855077</v>
      </c>
      <c r="AK197" s="0" t="s">
        <v>68</v>
      </c>
      <c r="AL197" s="0" t="s">
        <v>43</v>
      </c>
      <c r="AM197" s="0" t="s">
        <v>41</v>
      </c>
      <c r="AN197" s="0" t="n">
        <v>0.025450929858859</v>
      </c>
    </row>
    <row r="198" customFormat="false" ht="13.8" hidden="false" customHeight="false" outlineLevel="0" collapsed="false">
      <c r="E198" s="14" t="n">
        <f aca="false">E197+1</f>
        <v>53</v>
      </c>
      <c r="F198" s="15" t="n">
        <f aca="false">W$15</f>
        <v>-0.64353763674481</v>
      </c>
      <c r="G198" s="17" t="n">
        <f aca="false">AC$15</f>
        <v>0.00929142839157759</v>
      </c>
      <c r="AK198" s="0" t="s">
        <v>68</v>
      </c>
      <c r="AL198" s="0" t="s">
        <v>45</v>
      </c>
      <c r="AM198" s="0" t="s">
        <v>50</v>
      </c>
      <c r="AN198" s="0" t="n">
        <v>0.025389012884159</v>
      </c>
      <c r="AO198" s="0" t="n">
        <f aca="false">AVERAGE(AN198:AN202)</f>
        <v>0.0255641391304576</v>
      </c>
    </row>
    <row r="199" customFormat="false" ht="13.8" hidden="false" customHeight="false" outlineLevel="0" collapsed="false">
      <c r="E199" s="14" t="n">
        <f aca="false">E198+1</f>
        <v>54</v>
      </c>
      <c r="F199" s="15" t="n">
        <f aca="false">X$15</f>
        <v>-0.651476636302318</v>
      </c>
      <c r="G199" s="17" t="n">
        <f aca="false">AD$15</f>
        <v>0.00135242883406994</v>
      </c>
      <c r="AK199" s="0" t="s">
        <v>68</v>
      </c>
      <c r="AL199" s="0" t="s">
        <v>45</v>
      </c>
      <c r="AM199" s="0" t="s">
        <v>46</v>
      </c>
      <c r="AN199" s="0" t="n">
        <v>0.025581605169422</v>
      </c>
    </row>
    <row r="200" customFormat="false" ht="13.8" hidden="false" customHeight="false" outlineLevel="0" collapsed="false">
      <c r="E200" s="14" t="n">
        <f aca="false">E199+1</f>
        <v>55</v>
      </c>
      <c r="F200" s="15" t="n">
        <f aca="false">Y$15</f>
        <v>-0.659668278139286</v>
      </c>
      <c r="G200" s="17" t="n">
        <f aca="false">AE$15</f>
        <v>-0.00683921300289847</v>
      </c>
      <c r="AK200" s="0" t="s">
        <v>68</v>
      </c>
      <c r="AL200" s="0" t="s">
        <v>45</v>
      </c>
      <c r="AM200" s="0" t="s">
        <v>41</v>
      </c>
      <c r="AN200" s="0" t="n">
        <v>0.025291760562199</v>
      </c>
    </row>
    <row r="201" customFormat="false" ht="13.8" hidden="false" customHeight="false" outlineLevel="0" collapsed="false">
      <c r="E201" s="14" t="n">
        <f aca="false">E200+1</f>
        <v>56</v>
      </c>
      <c r="F201" s="15" t="n">
        <f aca="false">U$16</f>
        <v>-1.54537300959583</v>
      </c>
      <c r="G201" s="17" t="n">
        <f aca="false">AA$16</f>
        <v>-0.00186985920520688</v>
      </c>
      <c r="AK201" s="0" t="s">
        <v>68</v>
      </c>
      <c r="AL201" s="0" t="s">
        <v>45</v>
      </c>
      <c r="AM201" s="0" t="s">
        <v>44</v>
      </c>
      <c r="AN201" s="0" t="n">
        <v>0.025971316062608</v>
      </c>
    </row>
    <row r="202" customFormat="false" ht="13.8" hidden="false" customHeight="false" outlineLevel="0" collapsed="false">
      <c r="E202" s="14" t="n">
        <f aca="false">E201+1</f>
        <v>57</v>
      </c>
      <c r="F202" s="15" t="n">
        <f aca="false">V$16</f>
        <v>-1.54314582452752</v>
      </c>
      <c r="G202" s="17" t="n">
        <f aca="false">AB$16</f>
        <v>0.000357325863100888</v>
      </c>
      <c r="AK202" s="0" t="s">
        <v>68</v>
      </c>
      <c r="AL202" s="0" t="s">
        <v>45</v>
      </c>
      <c r="AM202" s="0" t="s">
        <v>48</v>
      </c>
      <c r="AN202" s="0" t="n">
        <v>0.0255870009739</v>
      </c>
    </row>
    <row r="203" customFormat="false" ht="13.8" hidden="false" customHeight="false" outlineLevel="0" collapsed="false">
      <c r="E203" s="14" t="n">
        <f aca="false">E202+1</f>
        <v>58</v>
      </c>
      <c r="F203" s="15" t="n">
        <f aca="false">W$16</f>
        <v>-1.54235612187143</v>
      </c>
      <c r="G203" s="17" t="n">
        <f aca="false">AC$16</f>
        <v>0.00114702851919635</v>
      </c>
      <c r="AK203" s="0" t="s">
        <v>68</v>
      </c>
      <c r="AL203" s="0" t="s">
        <v>47</v>
      </c>
      <c r="AM203" s="0" t="s">
        <v>50</v>
      </c>
      <c r="AN203" s="0" t="n">
        <v>0.025901994415378</v>
      </c>
      <c r="AO203" s="0" t="n">
        <f aca="false">AVERAGE(AN203:AN207)</f>
        <v>0.0254172731102064</v>
      </c>
    </row>
    <row r="204" customFormat="false" ht="13.8" hidden="false" customHeight="false" outlineLevel="0" collapsed="false">
      <c r="E204" s="14" t="n">
        <f aca="false">E203+1</f>
        <v>59</v>
      </c>
      <c r="F204" s="15" t="n">
        <f aca="false">X$16</f>
        <v>-1.54341102081267</v>
      </c>
      <c r="G204" s="17" t="n">
        <f aca="false">AD$16</f>
        <v>9.21295779530151E-005</v>
      </c>
      <c r="AK204" s="0" t="s">
        <v>68</v>
      </c>
      <c r="AL204" s="0" t="s">
        <v>47</v>
      </c>
      <c r="AM204" s="0" t="s">
        <v>48</v>
      </c>
      <c r="AN204" s="0" t="n">
        <v>0.025187740341752</v>
      </c>
    </row>
    <row r="205" customFormat="false" ht="13.8" hidden="false" customHeight="false" outlineLevel="0" collapsed="false">
      <c r="E205" s="14" t="n">
        <f aca="false">E204+1</f>
        <v>60</v>
      </c>
      <c r="F205" s="15" t="n">
        <f aca="false">Y$16</f>
        <v>-1.54322977514567</v>
      </c>
      <c r="G205" s="17" t="n">
        <f aca="false">AE$16</f>
        <v>0.000273375244956409</v>
      </c>
      <c r="AK205" s="0" t="s">
        <v>68</v>
      </c>
      <c r="AL205" s="0" t="s">
        <v>47</v>
      </c>
      <c r="AM205" s="0" t="s">
        <v>46</v>
      </c>
      <c r="AN205" s="0" t="n">
        <v>0.025295811149114</v>
      </c>
    </row>
    <row r="206" customFormat="false" ht="13.8" hidden="false" customHeight="false" outlineLevel="0" collapsed="false">
      <c r="E206" s="14" t="n">
        <f aca="false">E205+1</f>
        <v>61</v>
      </c>
      <c r="F206" s="15" t="n">
        <f aca="false">U$17</f>
        <v>-0.160248387950093</v>
      </c>
      <c r="G206" s="17" t="n">
        <f aca="false">AA$17</f>
        <v>0.000364298357659776</v>
      </c>
      <c r="AK206" s="0" t="s">
        <v>68</v>
      </c>
      <c r="AL206" s="0" t="s">
        <v>47</v>
      </c>
      <c r="AM206" s="0" t="s">
        <v>44</v>
      </c>
      <c r="AN206" s="0" t="n">
        <v>0.025340349749249</v>
      </c>
    </row>
    <row r="207" customFormat="false" ht="13.8" hidden="false" customHeight="false" outlineLevel="0" collapsed="false">
      <c r="E207" s="14" t="n">
        <f aca="false">E206+1</f>
        <v>62</v>
      </c>
      <c r="F207" s="15" t="n">
        <f aca="false">V$17</f>
        <v>-0.161079036605587</v>
      </c>
      <c r="G207" s="17" t="n">
        <f aca="false">AB$17</f>
        <v>-0.000466350297834955</v>
      </c>
      <c r="AK207" s="0" t="s">
        <v>68</v>
      </c>
      <c r="AL207" s="0" t="s">
        <v>47</v>
      </c>
      <c r="AM207" s="0" t="s">
        <v>41</v>
      </c>
      <c r="AN207" s="0" t="n">
        <v>0.025360469895539</v>
      </c>
    </row>
    <row r="208" customFormat="false" ht="13.8" hidden="false" customHeight="false" outlineLevel="0" collapsed="false">
      <c r="E208" s="14" t="n">
        <f aca="false">E207+1</f>
        <v>63</v>
      </c>
      <c r="F208" s="15" t="n">
        <f aca="false">W$17</f>
        <v>-0.159791108833756</v>
      </c>
      <c r="G208" s="17" t="n">
        <f aca="false">AC$17</f>
        <v>0.000821577473995971</v>
      </c>
      <c r="AK208" s="0" t="s">
        <v>68</v>
      </c>
      <c r="AL208" s="0" t="s">
        <v>49</v>
      </c>
      <c r="AM208" s="0" t="s">
        <v>48</v>
      </c>
      <c r="AN208" s="0" t="n">
        <v>0.025553708226156</v>
      </c>
      <c r="AO208" s="0" t="n">
        <f aca="false">AVERAGE(AN208:AN212)</f>
        <v>0.0252124614901896</v>
      </c>
    </row>
    <row r="209" customFormat="false" ht="13.8" hidden="false" customHeight="false" outlineLevel="0" collapsed="false">
      <c r="E209" s="14" t="n">
        <f aca="false">E208+1</f>
        <v>64</v>
      </c>
      <c r="F209" s="15" t="n">
        <f aca="false">X$17</f>
        <v>-0.160722648392054</v>
      </c>
      <c r="G209" s="17" t="n">
        <f aca="false">AD$17</f>
        <v>-0.000109962084301335</v>
      </c>
      <c r="AK209" s="0" t="s">
        <v>68</v>
      </c>
      <c r="AL209" s="0" t="s">
        <v>49</v>
      </c>
      <c r="AM209" s="0" t="s">
        <v>46</v>
      </c>
      <c r="AN209" s="0" t="n">
        <v>0.02525162272651</v>
      </c>
    </row>
    <row r="210" customFormat="false" ht="13.8" hidden="false" customHeight="false" outlineLevel="0" collapsed="false">
      <c r="E210" s="14" t="n">
        <f aca="false">E209+1</f>
        <v>65</v>
      </c>
      <c r="F210" s="15" t="n">
        <f aca="false">Y$17</f>
        <v>-0.161222249757272</v>
      </c>
      <c r="G210" s="17" t="n">
        <f aca="false">AE$17</f>
        <v>-0.000609563449519429</v>
      </c>
      <c r="AK210" s="0" t="s">
        <v>68</v>
      </c>
      <c r="AL210" s="0" t="s">
        <v>49</v>
      </c>
      <c r="AM210" s="0" t="s">
        <v>44</v>
      </c>
      <c r="AN210" s="0" t="n">
        <v>0.02534451088798</v>
      </c>
    </row>
    <row r="211" customFormat="false" ht="13.8" hidden="false" customHeight="false" outlineLevel="0" collapsed="false">
      <c r="E211" s="14" t="n">
        <f aca="false">E210+1</f>
        <v>66</v>
      </c>
      <c r="F211" s="15" t="n">
        <f aca="false">U$18</f>
        <v>-0.935576084893146</v>
      </c>
      <c r="G211" s="17" t="n">
        <f aca="false">AA$18</f>
        <v>-0.000908246142908409</v>
      </c>
      <c r="AK211" s="0" t="s">
        <v>68</v>
      </c>
      <c r="AL211" s="0" t="s">
        <v>49</v>
      </c>
      <c r="AM211" s="0" t="s">
        <v>41</v>
      </c>
      <c r="AN211" s="0" t="n">
        <v>0.024660846962047</v>
      </c>
    </row>
    <row r="212" customFormat="false" ht="13.8" hidden="false" customHeight="false" outlineLevel="0" collapsed="false">
      <c r="E212" s="14" t="n">
        <f aca="false">E211+1</f>
        <v>67</v>
      </c>
      <c r="F212" s="15" t="n">
        <f aca="false">V$18</f>
        <v>-0.93240184217151</v>
      </c>
      <c r="G212" s="17" t="n">
        <f aca="false">AB$18</f>
        <v>0.0022659965787275</v>
      </c>
      <c r="AK212" s="0" t="s">
        <v>68</v>
      </c>
      <c r="AL212" s="0" t="s">
        <v>49</v>
      </c>
      <c r="AM212" s="0" t="s">
        <v>50</v>
      </c>
      <c r="AN212" s="0" t="n">
        <v>0.025251618648255</v>
      </c>
    </row>
    <row r="213" customFormat="false" ht="13.8" hidden="false" customHeight="false" outlineLevel="0" collapsed="false">
      <c r="E213" s="14" t="n">
        <f aca="false">E212+1</f>
        <v>68</v>
      </c>
      <c r="F213" s="15" t="n">
        <f aca="false">W$18</f>
        <v>-0.936080044263974</v>
      </c>
      <c r="G213" s="17" t="n">
        <f aca="false">AC$18</f>
        <v>-0.00141220551373578</v>
      </c>
    </row>
    <row r="214" customFormat="false" ht="13.8" hidden="false" customHeight="false" outlineLevel="0" collapsed="false">
      <c r="E214" s="14" t="n">
        <f aca="false">E213+1</f>
        <v>69</v>
      </c>
      <c r="F214" s="15" t="n">
        <f aca="false">X$18</f>
        <v>-0.935100382025034</v>
      </c>
      <c r="G214" s="17" t="n">
        <f aca="false">AD$18</f>
        <v>-0.000432543274796027</v>
      </c>
      <c r="AK214" s="0" t="s">
        <v>95</v>
      </c>
      <c r="AL214" s="0" t="s">
        <v>39</v>
      </c>
      <c r="AM214" s="0" t="s">
        <v>96</v>
      </c>
      <c r="AN214" s="0" t="n">
        <v>1.3273224866606</v>
      </c>
      <c r="AO214" s="0" t="n">
        <f aca="false">AVERAGE(AN214:AN243)</f>
        <v>1.34294606879094</v>
      </c>
    </row>
    <row r="215" customFormat="false" ht="13.8" hidden="false" customHeight="false" outlineLevel="0" collapsed="false">
      <c r="E215" s="14" t="n">
        <f aca="false">E214+1</f>
        <v>70</v>
      </c>
      <c r="F215" s="15" t="n">
        <f aca="false">Y$18</f>
        <v>-0.934180840397526</v>
      </c>
      <c r="G215" s="17" t="n">
        <f aca="false">AE$18</f>
        <v>0.000486998352712154</v>
      </c>
      <c r="AK215" s="0" t="s">
        <v>95</v>
      </c>
      <c r="AL215" s="0" t="s">
        <v>39</v>
      </c>
      <c r="AM215" s="0" t="s">
        <v>97</v>
      </c>
      <c r="AN215" s="0" t="n">
        <v>1.3602490194471</v>
      </c>
    </row>
    <row r="216" customFormat="false" ht="13.8" hidden="false" customHeight="false" outlineLevel="0" collapsed="false">
      <c r="E216" s="14" t="n">
        <f aca="false">E215+1</f>
        <v>71</v>
      </c>
      <c r="F216" s="15" t="n">
        <f aca="false">U$19</f>
        <v>-0.965347348259049</v>
      </c>
      <c r="G216" s="17" t="n">
        <f aca="false">AA$19</f>
        <v>-0.000413991565417327</v>
      </c>
      <c r="AK216" s="0" t="s">
        <v>95</v>
      </c>
      <c r="AL216" s="0" t="s">
        <v>39</v>
      </c>
      <c r="AM216" s="0" t="s">
        <v>98</v>
      </c>
      <c r="AN216" s="0" t="n">
        <v>1.3435812789293</v>
      </c>
    </row>
    <row r="217" customFormat="false" ht="13.8" hidden="false" customHeight="false" outlineLevel="0" collapsed="false">
      <c r="E217" s="14" t="n">
        <f aca="false">E216+1</f>
        <v>72</v>
      </c>
      <c r="F217" s="15" t="n">
        <f aca="false">V$19</f>
        <v>-0.965419992750219</v>
      </c>
      <c r="G217" s="17" t="n">
        <f aca="false">AB$19</f>
        <v>-0.000486636056587497</v>
      </c>
      <c r="AK217" s="0" t="s">
        <v>95</v>
      </c>
      <c r="AL217" s="0" t="s">
        <v>39</v>
      </c>
      <c r="AM217" s="0" t="s">
        <v>99</v>
      </c>
      <c r="AN217" s="0" t="n">
        <v>1.3065504297241</v>
      </c>
    </row>
    <row r="218" customFormat="false" ht="13.8" hidden="false" customHeight="false" outlineLevel="0" collapsed="false">
      <c r="E218" s="14" t="n">
        <f aca="false">E217+1</f>
        <v>73</v>
      </c>
      <c r="F218" s="15" t="n">
        <f aca="false">W$19</f>
        <v>-0.965049065740589</v>
      </c>
      <c r="G218" s="17" t="n">
        <f aca="false">AC$19</f>
        <v>-0.000115709046956902</v>
      </c>
      <c r="AK218" s="0" t="s">
        <v>95</v>
      </c>
      <c r="AL218" s="0" t="s">
        <v>39</v>
      </c>
      <c r="AM218" s="0" t="s">
        <v>100</v>
      </c>
      <c r="AN218" s="0" t="n">
        <v>1.3688296597053</v>
      </c>
    </row>
    <row r="219" customFormat="false" ht="13.8" hidden="false" customHeight="false" outlineLevel="0" collapsed="false">
      <c r="E219" s="14" t="n">
        <f aca="false">E218+1</f>
        <v>74</v>
      </c>
      <c r="F219" s="15" t="n">
        <f aca="false">X$19</f>
        <v>-0.964362681466226</v>
      </c>
      <c r="G219" s="17" t="n">
        <f aca="false">AD$19</f>
        <v>0.000570675227405504</v>
      </c>
      <c r="AK219" s="0" t="s">
        <v>95</v>
      </c>
      <c r="AL219" s="0" t="s">
        <v>39</v>
      </c>
      <c r="AM219" s="0" t="s">
        <v>101</v>
      </c>
      <c r="AN219" s="0" t="n">
        <v>1.2948656280162</v>
      </c>
    </row>
    <row r="220" customFormat="false" ht="13.8" hidden="false" customHeight="false" outlineLevel="0" collapsed="false">
      <c r="E220" s="14" t="n">
        <f aca="false">E219+1</f>
        <v>75</v>
      </c>
      <c r="F220" s="15" t="n">
        <f aca="false">Y$19</f>
        <v>-0.964487695252076</v>
      </c>
      <c r="G220" s="17" t="n">
        <f aca="false">AE$19</f>
        <v>0.000445661441555445</v>
      </c>
      <c r="AK220" s="0" t="s">
        <v>95</v>
      </c>
      <c r="AL220" s="0" t="s">
        <v>39</v>
      </c>
      <c r="AM220" s="0" t="s">
        <v>102</v>
      </c>
      <c r="AN220" s="0" t="n">
        <v>1.3205526807398</v>
      </c>
    </row>
    <row r="221" customFormat="false" ht="13.8" hidden="false" customHeight="false" outlineLevel="0" collapsed="false">
      <c r="E221" s="14" t="n">
        <f aca="false">E220+1</f>
        <v>76</v>
      </c>
      <c r="F221" s="15" t="n">
        <f aca="false">U$20</f>
        <v>-1.59473476737443</v>
      </c>
      <c r="G221" s="17" t="n">
        <f aca="false">AA$20</f>
        <v>-0.0012736887067526</v>
      </c>
      <c r="AK221" s="0" t="s">
        <v>95</v>
      </c>
      <c r="AL221" s="0" t="s">
        <v>39</v>
      </c>
      <c r="AM221" s="0" t="s">
        <v>103</v>
      </c>
      <c r="AN221" s="0" t="n">
        <v>1.3018196588927</v>
      </c>
    </row>
    <row r="222" customFormat="false" ht="13.8" hidden="false" customHeight="false" outlineLevel="0" collapsed="false">
      <c r="E222" s="14" t="n">
        <f aca="false">E221+1</f>
        <v>77</v>
      </c>
      <c r="F222" s="15" t="n">
        <f aca="false">V$20</f>
        <v>-1.59301862083907</v>
      </c>
      <c r="G222" s="17" t="n">
        <f aca="false">AB$20</f>
        <v>0.00044245782860397</v>
      </c>
      <c r="AK222" s="0" t="s">
        <v>95</v>
      </c>
      <c r="AL222" s="0" t="s">
        <v>39</v>
      </c>
      <c r="AM222" s="0" t="s">
        <v>104</v>
      </c>
      <c r="AN222" s="0" t="n">
        <v>1.3187966022358</v>
      </c>
    </row>
    <row r="223" customFormat="false" ht="13.8" hidden="false" customHeight="false" outlineLevel="0" collapsed="false">
      <c r="E223" s="14" t="n">
        <f aca="false">E222+1</f>
        <v>78</v>
      </c>
      <c r="F223" s="15" t="n">
        <f aca="false">W$20</f>
        <v>-1.5931522688982</v>
      </c>
      <c r="G223" s="17" t="n">
        <f aca="false">AC$20</f>
        <v>0.000308809769475893</v>
      </c>
      <c r="AK223" s="0" t="s">
        <v>95</v>
      </c>
      <c r="AL223" s="0" t="s">
        <v>39</v>
      </c>
      <c r="AM223" s="0" t="s">
        <v>105</v>
      </c>
      <c r="AN223" s="0" t="n">
        <v>1.3556998706454</v>
      </c>
    </row>
    <row r="224" customFormat="false" ht="13.8" hidden="false" customHeight="false" outlineLevel="0" collapsed="false">
      <c r="E224" s="14" t="n">
        <f aca="false">E223+1</f>
        <v>79</v>
      </c>
      <c r="F224" s="15" t="n">
        <f aca="false">X$20</f>
        <v>-1.59295662190096</v>
      </c>
      <c r="G224" s="17" t="n">
        <f aca="false">AD$20</f>
        <v>0.000504456766715622</v>
      </c>
      <c r="AK224" s="0" t="s">
        <v>95</v>
      </c>
      <c r="AL224" s="0" t="s">
        <v>39</v>
      </c>
      <c r="AM224" s="0" t="s">
        <v>106</v>
      </c>
      <c r="AN224" s="0" t="n">
        <v>1.3321291064945</v>
      </c>
    </row>
    <row r="225" customFormat="false" ht="13.8" hidden="false" customHeight="false" outlineLevel="0" collapsed="false">
      <c r="E225" s="19" t="n">
        <f aca="false">E224+1</f>
        <v>80</v>
      </c>
      <c r="F225" s="20" t="n">
        <f aca="false">Y$20</f>
        <v>-1.59344311432572</v>
      </c>
      <c r="G225" s="22" t="n">
        <f aca="false">AE$20</f>
        <v>1.79643419566666E-005</v>
      </c>
      <c r="AK225" s="0" t="s">
        <v>95</v>
      </c>
      <c r="AL225" s="0" t="s">
        <v>39</v>
      </c>
      <c r="AM225" s="0" t="s">
        <v>107</v>
      </c>
      <c r="AN225" s="0" t="n">
        <v>1.3343120551446</v>
      </c>
    </row>
    <row r="226" customFormat="false" ht="13.8" hidden="false" customHeight="false" outlineLevel="0" collapsed="false">
      <c r="AK226" s="0" t="s">
        <v>95</v>
      </c>
      <c r="AL226" s="0" t="s">
        <v>39</v>
      </c>
      <c r="AM226" s="0" t="s">
        <v>50</v>
      </c>
      <c r="AN226" s="0" t="n">
        <v>1.3845605854109</v>
      </c>
    </row>
    <row r="227" customFormat="false" ht="13.8" hidden="false" customHeight="false" outlineLevel="0" collapsed="false">
      <c r="AK227" s="0" t="s">
        <v>95</v>
      </c>
      <c r="AL227" s="0" t="s">
        <v>39</v>
      </c>
      <c r="AM227" s="0" t="s">
        <v>108</v>
      </c>
      <c r="AN227" s="0" t="n">
        <v>1.2966155565808</v>
      </c>
    </row>
    <row r="228" customFormat="false" ht="13.8" hidden="false" customHeight="false" outlineLevel="0" collapsed="false">
      <c r="AK228" s="0" t="s">
        <v>95</v>
      </c>
      <c r="AL228" s="0" t="s">
        <v>39</v>
      </c>
      <c r="AM228" s="0" t="s">
        <v>109</v>
      </c>
      <c r="AN228" s="0" t="n">
        <v>1.259438782325</v>
      </c>
    </row>
    <row r="229" customFormat="false" ht="13.8" hidden="false" customHeight="false" outlineLevel="0" collapsed="false">
      <c r="AK229" s="0" t="s">
        <v>95</v>
      </c>
      <c r="AL229" s="0" t="s">
        <v>39</v>
      </c>
      <c r="AM229" s="0" t="s">
        <v>110</v>
      </c>
      <c r="AN229" s="0" t="n">
        <v>1.3496507652214</v>
      </c>
    </row>
    <row r="230" customFormat="false" ht="13.8" hidden="false" customHeight="false" outlineLevel="0" collapsed="false">
      <c r="AK230" s="0" t="s">
        <v>95</v>
      </c>
      <c r="AL230" s="0" t="s">
        <v>39</v>
      </c>
      <c r="AM230" s="0" t="s">
        <v>48</v>
      </c>
      <c r="AN230" s="0" t="n">
        <v>1.3285584290245</v>
      </c>
    </row>
    <row r="231" customFormat="false" ht="13.8" hidden="false" customHeight="false" outlineLevel="0" collapsed="false">
      <c r="AK231" s="0" t="s">
        <v>95</v>
      </c>
      <c r="AL231" s="0" t="s">
        <v>39</v>
      </c>
      <c r="AM231" s="0" t="s">
        <v>46</v>
      </c>
      <c r="AN231" s="0" t="n">
        <v>1.3446849916488</v>
      </c>
    </row>
    <row r="232" customFormat="false" ht="13.8" hidden="false" customHeight="false" outlineLevel="0" collapsed="false">
      <c r="AK232" s="0" t="s">
        <v>95</v>
      </c>
      <c r="AL232" s="0" t="s">
        <v>39</v>
      </c>
      <c r="AM232" s="0" t="s">
        <v>44</v>
      </c>
      <c r="AN232" s="0" t="n">
        <v>1.3035375393308</v>
      </c>
    </row>
    <row r="233" customFormat="false" ht="13.8" hidden="false" customHeight="false" outlineLevel="0" collapsed="false">
      <c r="AK233" s="0" t="s">
        <v>95</v>
      </c>
      <c r="AL233" s="0" t="s">
        <v>39</v>
      </c>
      <c r="AM233" s="0" t="s">
        <v>111</v>
      </c>
      <c r="AN233" s="0" t="n">
        <v>1.338051593566</v>
      </c>
    </row>
    <row r="234" customFormat="false" ht="13.8" hidden="false" customHeight="false" outlineLevel="0" collapsed="false">
      <c r="AK234" s="0" t="s">
        <v>95</v>
      </c>
      <c r="AL234" s="0" t="s">
        <v>39</v>
      </c>
      <c r="AM234" s="0" t="s">
        <v>112</v>
      </c>
      <c r="AN234" s="0" t="n">
        <v>1.3618610354118</v>
      </c>
    </row>
    <row r="235" customFormat="false" ht="13.8" hidden="false" customHeight="false" outlineLevel="0" collapsed="false">
      <c r="AK235" s="0" t="s">
        <v>95</v>
      </c>
      <c r="AL235" s="0" t="s">
        <v>39</v>
      </c>
      <c r="AM235" s="0" t="s">
        <v>113</v>
      </c>
      <c r="AN235" s="0" t="n">
        <v>1.3440994383613</v>
      </c>
    </row>
    <row r="236" customFormat="false" ht="13.8" hidden="false" customHeight="false" outlineLevel="0" collapsed="false">
      <c r="AK236" s="0" t="s">
        <v>95</v>
      </c>
      <c r="AL236" s="0" t="s">
        <v>39</v>
      </c>
      <c r="AM236" s="0" t="s">
        <v>114</v>
      </c>
      <c r="AN236" s="0" t="n">
        <v>1.2811229530348</v>
      </c>
    </row>
    <row r="237" customFormat="false" ht="13.8" hidden="false" customHeight="false" outlineLevel="0" collapsed="false">
      <c r="AK237" s="0" t="s">
        <v>95</v>
      </c>
      <c r="AL237" s="0" t="s">
        <v>39</v>
      </c>
      <c r="AM237" s="0" t="s">
        <v>115</v>
      </c>
      <c r="AN237" s="0" t="n">
        <v>1.2758026097093</v>
      </c>
    </row>
    <row r="238" customFormat="false" ht="13.8" hidden="false" customHeight="false" outlineLevel="0" collapsed="false">
      <c r="AK238" s="0" t="s">
        <v>95</v>
      </c>
      <c r="AL238" s="0" t="s">
        <v>39</v>
      </c>
      <c r="AM238" s="0" t="s">
        <v>116</v>
      </c>
      <c r="AN238" s="0" t="n">
        <v>1.3435240408305</v>
      </c>
    </row>
    <row r="239" customFormat="false" ht="13.8" hidden="false" customHeight="false" outlineLevel="0" collapsed="false">
      <c r="AK239" s="0" t="s">
        <v>95</v>
      </c>
      <c r="AL239" s="0" t="s">
        <v>39</v>
      </c>
      <c r="AM239" s="0" t="s">
        <v>117</v>
      </c>
      <c r="AN239" s="0" t="n">
        <v>1.3738799715636</v>
      </c>
    </row>
    <row r="240" customFormat="false" ht="13.8" hidden="false" customHeight="false" outlineLevel="0" collapsed="false">
      <c r="AK240" s="0" t="s">
        <v>95</v>
      </c>
      <c r="AL240" s="0" t="s">
        <v>39</v>
      </c>
      <c r="AM240" s="0" t="s">
        <v>118</v>
      </c>
      <c r="AN240" s="0" t="n">
        <v>1.6483161182648</v>
      </c>
    </row>
    <row r="241" customFormat="false" ht="13.8" hidden="false" customHeight="false" outlineLevel="0" collapsed="false">
      <c r="AK241" s="0" t="s">
        <v>95</v>
      </c>
      <c r="AL241" s="0" t="s">
        <v>39</v>
      </c>
      <c r="AM241" s="0" t="s">
        <v>41</v>
      </c>
      <c r="AN241" s="0" t="n">
        <v>1.3287801900245</v>
      </c>
    </row>
    <row r="242" customFormat="false" ht="13.8" hidden="false" customHeight="false" outlineLevel="0" collapsed="false">
      <c r="AK242" s="0" t="s">
        <v>95</v>
      </c>
      <c r="AL242" s="0" t="s">
        <v>39</v>
      </c>
      <c r="AM242" s="0" t="s">
        <v>119</v>
      </c>
      <c r="AN242" s="0" t="n">
        <v>1.314297238907</v>
      </c>
    </row>
    <row r="243" customFormat="false" ht="13.8" hidden="false" customHeight="false" outlineLevel="0" collapsed="false">
      <c r="AK243" s="0" t="s">
        <v>95</v>
      </c>
      <c r="AL243" s="0" t="s">
        <v>39</v>
      </c>
      <c r="AM243" s="0" t="s">
        <v>120</v>
      </c>
      <c r="AN243" s="0" t="n">
        <v>1.4468917478769</v>
      </c>
    </row>
    <row r="244" customFormat="false" ht="13.8" hidden="false" customHeight="false" outlineLevel="0" collapsed="false">
      <c r="AK244" s="0" t="s">
        <v>95</v>
      </c>
      <c r="AL244" s="0" t="s">
        <v>43</v>
      </c>
      <c r="AM244" s="0" t="s">
        <v>44</v>
      </c>
      <c r="AN244" s="0" t="n">
        <v>1.279369203698</v>
      </c>
      <c r="AO244" s="0" t="n">
        <f aca="false">AVERAGE(AN244:AN273)</f>
        <v>1.33209721710039</v>
      </c>
    </row>
    <row r="245" customFormat="false" ht="13.8" hidden="false" customHeight="false" outlineLevel="0" collapsed="false">
      <c r="AK245" s="0" t="s">
        <v>95</v>
      </c>
      <c r="AL245" s="0" t="s">
        <v>43</v>
      </c>
      <c r="AM245" s="0" t="s">
        <v>41</v>
      </c>
      <c r="AN245" s="0" t="n">
        <v>1.3112589107477</v>
      </c>
    </row>
    <row r="246" customFormat="false" ht="13.8" hidden="false" customHeight="false" outlineLevel="0" collapsed="false">
      <c r="AK246" s="0" t="s">
        <v>95</v>
      </c>
      <c r="AL246" s="0" t="s">
        <v>43</v>
      </c>
      <c r="AM246" s="0" t="s">
        <v>46</v>
      </c>
      <c r="AN246" s="0" t="n">
        <v>1.3539277718489</v>
      </c>
    </row>
    <row r="247" customFormat="false" ht="13.8" hidden="false" customHeight="false" outlineLevel="0" collapsed="false">
      <c r="AK247" s="0" t="s">
        <v>95</v>
      </c>
      <c r="AL247" s="0" t="s">
        <v>43</v>
      </c>
      <c r="AM247" s="0" t="s">
        <v>48</v>
      </c>
      <c r="AN247" s="0" t="n">
        <v>1.3776325525378</v>
      </c>
    </row>
    <row r="248" customFormat="false" ht="13.8" hidden="false" customHeight="false" outlineLevel="0" collapsed="false">
      <c r="AK248" s="0" t="s">
        <v>95</v>
      </c>
      <c r="AL248" s="0" t="s">
        <v>43</v>
      </c>
      <c r="AM248" s="0" t="s">
        <v>50</v>
      </c>
      <c r="AN248" s="0" t="n">
        <v>1.3082629391235</v>
      </c>
    </row>
    <row r="249" customFormat="false" ht="13.8" hidden="false" customHeight="false" outlineLevel="0" collapsed="false">
      <c r="AK249" s="0" t="s">
        <v>95</v>
      </c>
      <c r="AL249" s="0" t="s">
        <v>43</v>
      </c>
      <c r="AM249" s="0" t="s">
        <v>110</v>
      </c>
      <c r="AN249" s="0" t="n">
        <v>1.3101136697893</v>
      </c>
    </row>
    <row r="250" customFormat="false" ht="13.8" hidden="false" customHeight="false" outlineLevel="0" collapsed="false">
      <c r="AK250" s="0" t="s">
        <v>95</v>
      </c>
      <c r="AL250" s="0" t="s">
        <v>43</v>
      </c>
      <c r="AM250" s="0" t="s">
        <v>108</v>
      </c>
      <c r="AN250" s="0" t="n">
        <v>1.3465259739057</v>
      </c>
    </row>
    <row r="251" customFormat="false" ht="13.8" hidden="false" customHeight="false" outlineLevel="0" collapsed="false">
      <c r="AK251" s="0" t="s">
        <v>95</v>
      </c>
      <c r="AL251" s="0" t="s">
        <v>43</v>
      </c>
      <c r="AM251" s="0" t="s">
        <v>112</v>
      </c>
      <c r="AN251" s="0" t="n">
        <v>1.2495453867359</v>
      </c>
    </row>
    <row r="252" customFormat="false" ht="13.8" hidden="false" customHeight="false" outlineLevel="0" collapsed="false">
      <c r="AK252" s="0" t="s">
        <v>95</v>
      </c>
      <c r="AL252" s="0" t="s">
        <v>43</v>
      </c>
      <c r="AM252" s="0" t="s">
        <v>102</v>
      </c>
      <c r="AN252" s="0" t="n">
        <v>1.3110715832443</v>
      </c>
    </row>
    <row r="253" customFormat="false" ht="13.8" hidden="false" customHeight="false" outlineLevel="0" collapsed="false">
      <c r="AK253" s="0" t="s">
        <v>95</v>
      </c>
      <c r="AL253" s="0" t="s">
        <v>43</v>
      </c>
      <c r="AM253" s="0" t="s">
        <v>111</v>
      </c>
      <c r="AN253" s="0" t="n">
        <v>1.342040259048</v>
      </c>
    </row>
    <row r="254" customFormat="false" ht="13.8" hidden="false" customHeight="false" outlineLevel="0" collapsed="false">
      <c r="AK254" s="0" t="s">
        <v>95</v>
      </c>
      <c r="AL254" s="0" t="s">
        <v>43</v>
      </c>
      <c r="AM254" s="0" t="s">
        <v>120</v>
      </c>
      <c r="AN254" s="0" t="n">
        <v>1.3273325602387</v>
      </c>
    </row>
    <row r="255" customFormat="false" ht="13.8" hidden="false" customHeight="false" outlineLevel="0" collapsed="false">
      <c r="AK255" s="0" t="s">
        <v>95</v>
      </c>
      <c r="AL255" s="0" t="s">
        <v>43</v>
      </c>
      <c r="AM255" s="0" t="s">
        <v>109</v>
      </c>
      <c r="AN255" s="0" t="n">
        <v>1.3649762638304</v>
      </c>
    </row>
    <row r="256" customFormat="false" ht="13.8" hidden="false" customHeight="false" outlineLevel="0" collapsed="false">
      <c r="AK256" s="0" t="s">
        <v>95</v>
      </c>
      <c r="AL256" s="0" t="s">
        <v>43</v>
      </c>
      <c r="AM256" s="0" t="s">
        <v>103</v>
      </c>
      <c r="AN256" s="0" t="n">
        <v>1.3164174914232</v>
      </c>
    </row>
    <row r="257" customFormat="false" ht="13.8" hidden="false" customHeight="false" outlineLevel="0" collapsed="false">
      <c r="AK257" s="0" t="s">
        <v>95</v>
      </c>
      <c r="AL257" s="0" t="s">
        <v>43</v>
      </c>
      <c r="AM257" s="0" t="s">
        <v>113</v>
      </c>
      <c r="AN257" s="0" t="n">
        <v>1.4521772625927</v>
      </c>
    </row>
    <row r="258" customFormat="false" ht="13.8" hidden="false" customHeight="false" outlineLevel="0" collapsed="false">
      <c r="AK258" s="0" t="s">
        <v>95</v>
      </c>
      <c r="AL258" s="0" t="s">
        <v>43</v>
      </c>
      <c r="AM258" s="0" t="s">
        <v>107</v>
      </c>
      <c r="AN258" s="0" t="n">
        <v>1.3173854588652</v>
      </c>
    </row>
    <row r="259" customFormat="false" ht="13.8" hidden="false" customHeight="false" outlineLevel="0" collapsed="false">
      <c r="AK259" s="0" t="s">
        <v>95</v>
      </c>
      <c r="AL259" s="0" t="s">
        <v>43</v>
      </c>
      <c r="AM259" s="0" t="s">
        <v>114</v>
      </c>
      <c r="AN259" s="0" t="n">
        <v>1.3061026374319</v>
      </c>
    </row>
    <row r="260" customFormat="false" ht="13.8" hidden="false" customHeight="false" outlineLevel="0" collapsed="false">
      <c r="AK260" s="0" t="s">
        <v>95</v>
      </c>
      <c r="AL260" s="0" t="s">
        <v>43</v>
      </c>
      <c r="AM260" s="0" t="s">
        <v>96</v>
      </c>
      <c r="AN260" s="0" t="n">
        <v>1.3567894793599</v>
      </c>
    </row>
    <row r="261" customFormat="false" ht="13.8" hidden="false" customHeight="false" outlineLevel="0" collapsed="false">
      <c r="AK261" s="0" t="s">
        <v>95</v>
      </c>
      <c r="AL261" s="0" t="s">
        <v>43</v>
      </c>
      <c r="AM261" s="0" t="s">
        <v>97</v>
      </c>
      <c r="AN261" s="0" t="n">
        <v>1.331687991356</v>
      </c>
    </row>
    <row r="262" customFormat="false" ht="13.8" hidden="false" customHeight="false" outlineLevel="0" collapsed="false">
      <c r="AK262" s="0" t="s">
        <v>95</v>
      </c>
      <c r="AL262" s="0" t="s">
        <v>43</v>
      </c>
      <c r="AM262" s="0" t="s">
        <v>115</v>
      </c>
      <c r="AN262" s="0" t="n">
        <v>1.323855100809</v>
      </c>
    </row>
    <row r="263" customFormat="false" ht="13.8" hidden="false" customHeight="false" outlineLevel="0" collapsed="false">
      <c r="AK263" s="0" t="s">
        <v>95</v>
      </c>
      <c r="AL263" s="0" t="s">
        <v>43</v>
      </c>
      <c r="AM263" s="0" t="s">
        <v>116</v>
      </c>
      <c r="AN263" s="0" t="n">
        <v>1.3117495546182</v>
      </c>
    </row>
    <row r="264" customFormat="false" ht="13.8" hidden="false" customHeight="false" outlineLevel="0" collapsed="false">
      <c r="AK264" s="0" t="s">
        <v>95</v>
      </c>
      <c r="AL264" s="0" t="s">
        <v>43</v>
      </c>
      <c r="AM264" s="0" t="s">
        <v>101</v>
      </c>
      <c r="AN264" s="0" t="n">
        <v>1.307639558643</v>
      </c>
    </row>
    <row r="265" customFormat="false" ht="13.8" hidden="false" customHeight="false" outlineLevel="0" collapsed="false">
      <c r="AK265" s="0" t="s">
        <v>95</v>
      </c>
      <c r="AL265" s="0" t="s">
        <v>43</v>
      </c>
      <c r="AM265" s="0" t="s">
        <v>104</v>
      </c>
      <c r="AN265" s="0" t="n">
        <v>1.3738387380681</v>
      </c>
    </row>
    <row r="266" customFormat="false" ht="13.8" hidden="false" customHeight="false" outlineLevel="0" collapsed="false">
      <c r="AK266" s="0" t="s">
        <v>95</v>
      </c>
      <c r="AL266" s="0" t="s">
        <v>43</v>
      </c>
      <c r="AM266" s="0" t="s">
        <v>105</v>
      </c>
      <c r="AN266" s="0" t="n">
        <v>1.303392996177</v>
      </c>
    </row>
    <row r="267" customFormat="false" ht="13.8" hidden="false" customHeight="false" outlineLevel="0" collapsed="false">
      <c r="AK267" s="0" t="s">
        <v>95</v>
      </c>
      <c r="AL267" s="0" t="s">
        <v>43</v>
      </c>
      <c r="AM267" s="0" t="s">
        <v>100</v>
      </c>
      <c r="AN267" s="0" t="n">
        <v>1.2920546903977</v>
      </c>
    </row>
    <row r="268" customFormat="false" ht="13.8" hidden="false" customHeight="false" outlineLevel="0" collapsed="false">
      <c r="AK268" s="0" t="s">
        <v>95</v>
      </c>
      <c r="AL268" s="0" t="s">
        <v>43</v>
      </c>
      <c r="AM268" s="0" t="s">
        <v>118</v>
      </c>
      <c r="AN268" s="0" t="n">
        <v>1.3534130549747</v>
      </c>
    </row>
    <row r="269" customFormat="false" ht="13.8" hidden="false" customHeight="false" outlineLevel="0" collapsed="false">
      <c r="AK269" s="0" t="s">
        <v>95</v>
      </c>
      <c r="AL269" s="0" t="s">
        <v>43</v>
      </c>
      <c r="AM269" s="0" t="s">
        <v>117</v>
      </c>
      <c r="AN269" s="0" t="n">
        <v>1.3160847227648</v>
      </c>
    </row>
    <row r="270" customFormat="false" ht="13.8" hidden="false" customHeight="false" outlineLevel="0" collapsed="false">
      <c r="AK270" s="0" t="s">
        <v>95</v>
      </c>
      <c r="AL270" s="0" t="s">
        <v>43</v>
      </c>
      <c r="AM270" s="0" t="s">
        <v>119</v>
      </c>
      <c r="AN270" s="0" t="n">
        <v>1.426046527432</v>
      </c>
    </row>
    <row r="271" customFormat="false" ht="13.8" hidden="false" customHeight="false" outlineLevel="0" collapsed="false">
      <c r="AK271" s="0" t="s">
        <v>95</v>
      </c>
      <c r="AL271" s="0" t="s">
        <v>43</v>
      </c>
      <c r="AM271" s="0" t="s">
        <v>106</v>
      </c>
      <c r="AN271" s="0" t="n">
        <v>1.3375038803444</v>
      </c>
    </row>
    <row r="272" customFormat="false" ht="13.8" hidden="false" customHeight="false" outlineLevel="0" collapsed="false">
      <c r="AK272" s="0" t="s">
        <v>95</v>
      </c>
      <c r="AL272" s="0" t="s">
        <v>43</v>
      </c>
      <c r="AM272" s="0" t="s">
        <v>98</v>
      </c>
      <c r="AN272" s="0" t="n">
        <v>1.3048987897766</v>
      </c>
    </row>
    <row r="273" customFormat="false" ht="13.8" hidden="false" customHeight="false" outlineLevel="0" collapsed="false">
      <c r="AK273" s="0" t="s">
        <v>95</v>
      </c>
      <c r="AL273" s="0" t="s">
        <v>43</v>
      </c>
      <c r="AM273" s="0" t="s">
        <v>99</v>
      </c>
      <c r="AN273" s="0" t="n">
        <v>1.3498215032291</v>
      </c>
    </row>
    <row r="274" customFormat="false" ht="13.8" hidden="false" customHeight="false" outlineLevel="0" collapsed="false">
      <c r="AK274" s="0" t="s">
        <v>95</v>
      </c>
      <c r="AL274" s="0" t="s">
        <v>45</v>
      </c>
      <c r="AM274" s="0" t="s">
        <v>100</v>
      </c>
      <c r="AN274" s="0" t="n">
        <v>1.3245779340074</v>
      </c>
      <c r="AO274" s="0" t="n">
        <f aca="false">AVERAGE(AN274:AN303)</f>
        <v>1.33011732329271</v>
      </c>
    </row>
    <row r="275" customFormat="false" ht="13.8" hidden="false" customHeight="false" outlineLevel="0" collapsed="false">
      <c r="AK275" s="0" t="s">
        <v>95</v>
      </c>
      <c r="AL275" s="0" t="s">
        <v>45</v>
      </c>
      <c r="AM275" s="0" t="s">
        <v>103</v>
      </c>
      <c r="AN275" s="0" t="n">
        <v>1.3484227207906</v>
      </c>
    </row>
    <row r="276" customFormat="false" ht="13.8" hidden="false" customHeight="false" outlineLevel="0" collapsed="false">
      <c r="AK276" s="0" t="s">
        <v>95</v>
      </c>
      <c r="AL276" s="0" t="s">
        <v>45</v>
      </c>
      <c r="AM276" s="0" t="s">
        <v>107</v>
      </c>
      <c r="AN276" s="0" t="n">
        <v>1.3446809731991</v>
      </c>
    </row>
    <row r="277" customFormat="false" ht="13.8" hidden="false" customHeight="false" outlineLevel="0" collapsed="false">
      <c r="AK277" s="0" t="s">
        <v>95</v>
      </c>
      <c r="AL277" s="0" t="s">
        <v>45</v>
      </c>
      <c r="AM277" s="0" t="s">
        <v>104</v>
      </c>
      <c r="AN277" s="0" t="n">
        <v>1.2844199597999</v>
      </c>
    </row>
    <row r="278" customFormat="false" ht="13.8" hidden="false" customHeight="false" outlineLevel="0" collapsed="false">
      <c r="AK278" s="0" t="s">
        <v>95</v>
      </c>
      <c r="AL278" s="0" t="s">
        <v>45</v>
      </c>
      <c r="AM278" s="0" t="s">
        <v>118</v>
      </c>
      <c r="AN278" s="0" t="n">
        <v>1.3460343539765</v>
      </c>
    </row>
    <row r="279" customFormat="false" ht="13.8" hidden="false" customHeight="false" outlineLevel="0" collapsed="false">
      <c r="AK279" s="0" t="s">
        <v>95</v>
      </c>
      <c r="AL279" s="0" t="s">
        <v>45</v>
      </c>
      <c r="AM279" s="0" t="s">
        <v>105</v>
      </c>
      <c r="AN279" s="0" t="n">
        <v>1.3398372759673</v>
      </c>
    </row>
    <row r="280" customFormat="false" ht="13.8" hidden="false" customHeight="false" outlineLevel="0" collapsed="false">
      <c r="AK280" s="0" t="s">
        <v>95</v>
      </c>
      <c r="AL280" s="0" t="s">
        <v>45</v>
      </c>
      <c r="AM280" s="0" t="s">
        <v>119</v>
      </c>
      <c r="AN280" s="0" t="n">
        <v>1.2939113469266</v>
      </c>
    </row>
    <row r="281" customFormat="false" ht="13.8" hidden="false" customHeight="false" outlineLevel="0" collapsed="false">
      <c r="AK281" s="0" t="s">
        <v>95</v>
      </c>
      <c r="AL281" s="0" t="s">
        <v>45</v>
      </c>
      <c r="AM281" s="0" t="s">
        <v>106</v>
      </c>
      <c r="AN281" s="0" t="n">
        <v>1.3647288907606</v>
      </c>
    </row>
    <row r="282" customFormat="false" ht="13.8" hidden="false" customHeight="false" outlineLevel="0" collapsed="false">
      <c r="AK282" s="0" t="s">
        <v>95</v>
      </c>
      <c r="AL282" s="0" t="s">
        <v>45</v>
      </c>
      <c r="AM282" s="0" t="s">
        <v>98</v>
      </c>
      <c r="AN282" s="0" t="n">
        <v>1.352803768414</v>
      </c>
    </row>
    <row r="283" customFormat="false" ht="13.8" hidden="false" customHeight="false" outlineLevel="0" collapsed="false">
      <c r="AK283" s="0" t="s">
        <v>95</v>
      </c>
      <c r="AL283" s="0" t="s">
        <v>45</v>
      </c>
      <c r="AM283" s="0" t="s">
        <v>101</v>
      </c>
      <c r="AN283" s="0" t="n">
        <v>1.3616649566851</v>
      </c>
    </row>
    <row r="284" customFormat="false" ht="13.8" hidden="false" customHeight="false" outlineLevel="0" collapsed="false">
      <c r="AK284" s="0" t="s">
        <v>95</v>
      </c>
      <c r="AL284" s="0" t="s">
        <v>45</v>
      </c>
      <c r="AM284" s="0" t="s">
        <v>102</v>
      </c>
      <c r="AN284" s="0" t="n">
        <v>1.3439729574325</v>
      </c>
    </row>
    <row r="285" customFormat="false" ht="13.8" hidden="false" customHeight="false" outlineLevel="0" collapsed="false">
      <c r="AK285" s="0" t="s">
        <v>95</v>
      </c>
      <c r="AL285" s="0" t="s">
        <v>45</v>
      </c>
      <c r="AM285" s="0" t="s">
        <v>120</v>
      </c>
      <c r="AN285" s="0" t="n">
        <v>1.3054867742553</v>
      </c>
    </row>
    <row r="286" customFormat="false" ht="13.8" hidden="false" customHeight="false" outlineLevel="0" collapsed="false">
      <c r="AK286" s="0" t="s">
        <v>95</v>
      </c>
      <c r="AL286" s="0" t="s">
        <v>45</v>
      </c>
      <c r="AM286" s="0" t="s">
        <v>99</v>
      </c>
      <c r="AN286" s="0" t="n">
        <v>1.3094366382568</v>
      </c>
    </row>
    <row r="287" customFormat="false" ht="13.8" hidden="false" customHeight="false" outlineLevel="0" collapsed="false">
      <c r="AK287" s="0" t="s">
        <v>95</v>
      </c>
      <c r="AL287" s="0" t="s">
        <v>45</v>
      </c>
      <c r="AM287" s="0" t="s">
        <v>115</v>
      </c>
      <c r="AN287" s="0" t="n">
        <v>1.3195959858871</v>
      </c>
    </row>
    <row r="288" customFormat="false" ht="13.8" hidden="false" customHeight="false" outlineLevel="0" collapsed="false">
      <c r="AK288" s="0" t="s">
        <v>95</v>
      </c>
      <c r="AL288" s="0" t="s">
        <v>45</v>
      </c>
      <c r="AM288" s="0" t="s">
        <v>50</v>
      </c>
      <c r="AN288" s="0" t="n">
        <v>1.3271106787575</v>
      </c>
    </row>
    <row r="289" customFormat="false" ht="13.8" hidden="false" customHeight="false" outlineLevel="0" collapsed="false">
      <c r="AK289" s="0" t="s">
        <v>95</v>
      </c>
      <c r="AL289" s="0" t="s">
        <v>45</v>
      </c>
      <c r="AM289" s="0" t="s">
        <v>41</v>
      </c>
      <c r="AN289" s="0" t="n">
        <v>1.3161693560649</v>
      </c>
    </row>
    <row r="290" customFormat="false" ht="13.8" hidden="false" customHeight="false" outlineLevel="0" collapsed="false">
      <c r="AK290" s="0" t="s">
        <v>95</v>
      </c>
      <c r="AL290" s="0" t="s">
        <v>45</v>
      </c>
      <c r="AM290" s="0" t="s">
        <v>44</v>
      </c>
      <c r="AN290" s="0" t="n">
        <v>1.3031611877768</v>
      </c>
    </row>
    <row r="291" customFormat="false" ht="13.8" hidden="false" customHeight="false" outlineLevel="0" collapsed="false">
      <c r="AK291" s="0" t="s">
        <v>95</v>
      </c>
      <c r="AL291" s="0" t="s">
        <v>45</v>
      </c>
      <c r="AM291" s="0" t="s">
        <v>46</v>
      </c>
      <c r="AN291" s="0" t="n">
        <v>1.2783757596768</v>
      </c>
    </row>
    <row r="292" customFormat="false" ht="13.8" hidden="false" customHeight="false" outlineLevel="0" collapsed="false">
      <c r="AK292" s="0" t="s">
        <v>95</v>
      </c>
      <c r="AL292" s="0" t="s">
        <v>45</v>
      </c>
      <c r="AM292" s="0" t="s">
        <v>48</v>
      </c>
      <c r="AN292" s="0" t="n">
        <v>1.3349010174296</v>
      </c>
    </row>
    <row r="293" customFormat="false" ht="13.8" hidden="false" customHeight="false" outlineLevel="0" collapsed="false">
      <c r="AK293" s="0" t="s">
        <v>95</v>
      </c>
      <c r="AL293" s="0" t="s">
        <v>45</v>
      </c>
      <c r="AM293" s="0" t="s">
        <v>116</v>
      </c>
      <c r="AN293" s="0" t="n">
        <v>1.3487979925855</v>
      </c>
    </row>
    <row r="294" customFormat="false" ht="13.8" hidden="false" customHeight="false" outlineLevel="0" collapsed="false">
      <c r="AK294" s="0" t="s">
        <v>95</v>
      </c>
      <c r="AL294" s="0" t="s">
        <v>45</v>
      </c>
      <c r="AM294" s="0" t="s">
        <v>110</v>
      </c>
      <c r="AN294" s="0" t="n">
        <v>1.3680811969628</v>
      </c>
    </row>
    <row r="295" customFormat="false" ht="13.8" hidden="false" customHeight="false" outlineLevel="0" collapsed="false">
      <c r="AK295" s="0" t="s">
        <v>95</v>
      </c>
      <c r="AL295" s="0" t="s">
        <v>45</v>
      </c>
      <c r="AM295" s="0" t="s">
        <v>112</v>
      </c>
      <c r="AN295" s="0" t="n">
        <v>1.3158774872726</v>
      </c>
    </row>
    <row r="296" customFormat="false" ht="13.8" hidden="false" customHeight="false" outlineLevel="0" collapsed="false">
      <c r="AK296" s="0" t="s">
        <v>95</v>
      </c>
      <c r="AL296" s="0" t="s">
        <v>45</v>
      </c>
      <c r="AM296" s="0" t="s">
        <v>109</v>
      </c>
      <c r="AN296" s="0" t="n">
        <v>1.3139369462249</v>
      </c>
    </row>
    <row r="297" customFormat="false" ht="13.8" hidden="false" customHeight="false" outlineLevel="0" collapsed="false">
      <c r="AK297" s="0" t="s">
        <v>95</v>
      </c>
      <c r="AL297" s="0" t="s">
        <v>45</v>
      </c>
      <c r="AM297" s="0" t="s">
        <v>111</v>
      </c>
      <c r="AN297" s="0" t="n">
        <v>1.3251538256524</v>
      </c>
    </row>
    <row r="298" customFormat="false" ht="13.8" hidden="false" customHeight="false" outlineLevel="0" collapsed="false">
      <c r="AK298" s="0" t="s">
        <v>95</v>
      </c>
      <c r="AL298" s="0" t="s">
        <v>45</v>
      </c>
      <c r="AM298" s="0" t="s">
        <v>113</v>
      </c>
      <c r="AN298" s="0" t="n">
        <v>1.3089976321189</v>
      </c>
    </row>
    <row r="299" customFormat="false" ht="13.8" hidden="false" customHeight="false" outlineLevel="0" collapsed="false">
      <c r="AK299" s="0" t="s">
        <v>95</v>
      </c>
      <c r="AL299" s="0" t="s">
        <v>45</v>
      </c>
      <c r="AM299" s="0" t="s">
        <v>114</v>
      </c>
      <c r="AN299" s="0" t="n">
        <v>1.3051897731559</v>
      </c>
    </row>
    <row r="300" customFormat="false" ht="13.8" hidden="false" customHeight="false" outlineLevel="0" collapsed="false">
      <c r="AK300" s="0" t="s">
        <v>95</v>
      </c>
      <c r="AL300" s="0" t="s">
        <v>45</v>
      </c>
      <c r="AM300" s="0" t="s">
        <v>96</v>
      </c>
      <c r="AN300" s="0" t="n">
        <v>1.329029884207</v>
      </c>
    </row>
    <row r="301" customFormat="false" ht="13.8" hidden="false" customHeight="false" outlineLevel="0" collapsed="false">
      <c r="AK301" s="0" t="s">
        <v>95</v>
      </c>
      <c r="AL301" s="0" t="s">
        <v>45</v>
      </c>
      <c r="AM301" s="0" t="s">
        <v>97</v>
      </c>
      <c r="AN301" s="0" t="n">
        <v>1.3987899914456</v>
      </c>
    </row>
    <row r="302" customFormat="false" ht="13.8" hidden="false" customHeight="false" outlineLevel="0" collapsed="false">
      <c r="AK302" s="0" t="s">
        <v>95</v>
      </c>
      <c r="AL302" s="0" t="s">
        <v>45</v>
      </c>
      <c r="AM302" s="0" t="s">
        <v>117</v>
      </c>
      <c r="AN302" s="0" t="n">
        <v>1.3350704900928</v>
      </c>
    </row>
    <row r="303" customFormat="false" ht="13.8" hidden="false" customHeight="false" outlineLevel="0" collapsed="false">
      <c r="AK303" s="0" t="s">
        <v>95</v>
      </c>
      <c r="AL303" s="0" t="s">
        <v>45</v>
      </c>
      <c r="AM303" s="0" t="s">
        <v>108</v>
      </c>
      <c r="AN303" s="0" t="n">
        <v>1.3553019429985</v>
      </c>
    </row>
    <row r="304" customFormat="false" ht="13.8" hidden="false" customHeight="false" outlineLevel="0" collapsed="false">
      <c r="AK304" s="0" t="s">
        <v>95</v>
      </c>
      <c r="AL304" s="0" t="s">
        <v>47</v>
      </c>
      <c r="AM304" s="0" t="s">
        <v>108</v>
      </c>
      <c r="AN304" s="0" t="n">
        <v>1.317363353381</v>
      </c>
      <c r="AO304" s="0" t="n">
        <f aca="false">AVERAGE(AN304:AN333)</f>
        <v>1.34505552141738</v>
      </c>
    </row>
    <row r="305" customFormat="false" ht="13.8" hidden="false" customHeight="false" outlineLevel="0" collapsed="false">
      <c r="AK305" s="0" t="s">
        <v>95</v>
      </c>
      <c r="AL305" s="0" t="s">
        <v>47</v>
      </c>
      <c r="AM305" s="0" t="s">
        <v>97</v>
      </c>
      <c r="AN305" s="0" t="n">
        <v>1.3244906898339</v>
      </c>
    </row>
    <row r="306" customFormat="false" ht="13.8" hidden="false" customHeight="false" outlineLevel="0" collapsed="false">
      <c r="AK306" s="0" t="s">
        <v>95</v>
      </c>
      <c r="AL306" s="0" t="s">
        <v>47</v>
      </c>
      <c r="AM306" s="0" t="s">
        <v>106</v>
      </c>
      <c r="AN306" s="0" t="n">
        <v>1.3658224830072</v>
      </c>
    </row>
    <row r="307" customFormat="false" ht="13.8" hidden="false" customHeight="false" outlineLevel="0" collapsed="false">
      <c r="AK307" s="0" t="s">
        <v>95</v>
      </c>
      <c r="AL307" s="0" t="s">
        <v>47</v>
      </c>
      <c r="AM307" s="0" t="s">
        <v>112</v>
      </c>
      <c r="AN307" s="0" t="n">
        <v>1.3772957463297</v>
      </c>
    </row>
    <row r="308" customFormat="false" ht="13.8" hidden="false" customHeight="false" outlineLevel="0" collapsed="false">
      <c r="AK308" s="0" t="s">
        <v>95</v>
      </c>
      <c r="AL308" s="0" t="s">
        <v>47</v>
      </c>
      <c r="AM308" s="0" t="s">
        <v>109</v>
      </c>
      <c r="AN308" s="0" t="n">
        <v>1.3095424409767</v>
      </c>
    </row>
    <row r="309" customFormat="false" ht="13.8" hidden="false" customHeight="false" outlineLevel="0" collapsed="false">
      <c r="AK309" s="0" t="s">
        <v>95</v>
      </c>
      <c r="AL309" s="0" t="s">
        <v>47</v>
      </c>
      <c r="AM309" s="0" t="s">
        <v>111</v>
      </c>
      <c r="AN309" s="0" t="n">
        <v>1.3398288117564</v>
      </c>
    </row>
    <row r="310" customFormat="false" ht="13.8" hidden="false" customHeight="false" outlineLevel="0" collapsed="false">
      <c r="AK310" s="0" t="s">
        <v>95</v>
      </c>
      <c r="AL310" s="0" t="s">
        <v>47</v>
      </c>
      <c r="AM310" s="0" t="s">
        <v>105</v>
      </c>
      <c r="AN310" s="0" t="n">
        <v>1.3294823015625</v>
      </c>
    </row>
    <row r="311" customFormat="false" ht="13.8" hidden="false" customHeight="false" outlineLevel="0" collapsed="false">
      <c r="AK311" s="0" t="s">
        <v>95</v>
      </c>
      <c r="AL311" s="0" t="s">
        <v>47</v>
      </c>
      <c r="AM311" s="0" t="s">
        <v>114</v>
      </c>
      <c r="AN311" s="0" t="n">
        <v>1.4190420383225</v>
      </c>
    </row>
    <row r="312" customFormat="false" ht="13.8" hidden="false" customHeight="false" outlineLevel="0" collapsed="false">
      <c r="AK312" s="0" t="s">
        <v>95</v>
      </c>
      <c r="AL312" s="0" t="s">
        <v>47</v>
      </c>
      <c r="AM312" s="0" t="s">
        <v>115</v>
      </c>
      <c r="AN312" s="0" t="n">
        <v>1.3975851455011</v>
      </c>
    </row>
    <row r="313" customFormat="false" ht="13.8" hidden="false" customHeight="false" outlineLevel="0" collapsed="false">
      <c r="AK313" s="0" t="s">
        <v>95</v>
      </c>
      <c r="AL313" s="0" t="s">
        <v>47</v>
      </c>
      <c r="AM313" s="0" t="s">
        <v>116</v>
      </c>
      <c r="AN313" s="0" t="n">
        <v>1.3265726462184</v>
      </c>
    </row>
    <row r="314" customFormat="false" ht="13.8" hidden="false" customHeight="false" outlineLevel="0" collapsed="false">
      <c r="AK314" s="0" t="s">
        <v>95</v>
      </c>
      <c r="AL314" s="0" t="s">
        <v>47</v>
      </c>
      <c r="AM314" s="0" t="s">
        <v>104</v>
      </c>
      <c r="AN314" s="0" t="n">
        <v>1.3142907007928</v>
      </c>
    </row>
    <row r="315" customFormat="false" ht="13.8" hidden="false" customHeight="false" outlineLevel="0" collapsed="false">
      <c r="AK315" s="0" t="s">
        <v>95</v>
      </c>
      <c r="AL315" s="0" t="s">
        <v>47</v>
      </c>
      <c r="AM315" s="0" t="s">
        <v>118</v>
      </c>
      <c r="AN315" s="0" t="n">
        <v>1.4290436622997</v>
      </c>
    </row>
    <row r="316" customFormat="false" ht="13.8" hidden="false" customHeight="false" outlineLevel="0" collapsed="false">
      <c r="AK316" s="0" t="s">
        <v>95</v>
      </c>
      <c r="AL316" s="0" t="s">
        <v>47</v>
      </c>
      <c r="AM316" s="0" t="s">
        <v>119</v>
      </c>
      <c r="AN316" s="0" t="n">
        <v>1.3769367177942</v>
      </c>
    </row>
    <row r="317" customFormat="false" ht="13.8" hidden="false" customHeight="false" outlineLevel="0" collapsed="false">
      <c r="AK317" s="0" t="s">
        <v>95</v>
      </c>
      <c r="AL317" s="0" t="s">
        <v>47</v>
      </c>
      <c r="AM317" s="0" t="s">
        <v>98</v>
      </c>
      <c r="AN317" s="0" t="n">
        <v>1.3228813209201</v>
      </c>
    </row>
    <row r="318" customFormat="false" ht="13.8" hidden="false" customHeight="false" outlineLevel="0" collapsed="false">
      <c r="AK318" s="0" t="s">
        <v>95</v>
      </c>
      <c r="AL318" s="0" t="s">
        <v>47</v>
      </c>
      <c r="AM318" s="0" t="s">
        <v>110</v>
      </c>
      <c r="AN318" s="0" t="n">
        <v>1.2998567739254</v>
      </c>
    </row>
    <row r="319" customFormat="false" ht="13.8" hidden="false" customHeight="false" outlineLevel="0" collapsed="false">
      <c r="AK319" s="0" t="s">
        <v>95</v>
      </c>
      <c r="AL319" s="0" t="s">
        <v>47</v>
      </c>
      <c r="AM319" s="0" t="s">
        <v>100</v>
      </c>
      <c r="AN319" s="0" t="n">
        <v>1.383612560788</v>
      </c>
    </row>
    <row r="320" customFormat="false" ht="13.8" hidden="false" customHeight="false" outlineLevel="0" collapsed="false">
      <c r="AK320" s="0" t="s">
        <v>95</v>
      </c>
      <c r="AL320" s="0" t="s">
        <v>47</v>
      </c>
      <c r="AM320" s="0" t="s">
        <v>50</v>
      </c>
      <c r="AN320" s="0" t="n">
        <v>1.3056038513659</v>
      </c>
    </row>
    <row r="321" customFormat="false" ht="13.8" hidden="false" customHeight="false" outlineLevel="0" collapsed="false">
      <c r="AK321" s="0" t="s">
        <v>95</v>
      </c>
      <c r="AL321" s="0" t="s">
        <v>47</v>
      </c>
      <c r="AM321" s="0" t="s">
        <v>48</v>
      </c>
      <c r="AN321" s="0" t="n">
        <v>1.301205585328</v>
      </c>
    </row>
    <row r="322" customFormat="false" ht="13.8" hidden="false" customHeight="false" outlineLevel="0" collapsed="false">
      <c r="AK322" s="0" t="s">
        <v>95</v>
      </c>
      <c r="AL322" s="0" t="s">
        <v>47</v>
      </c>
      <c r="AM322" s="0" t="s">
        <v>96</v>
      </c>
      <c r="AN322" s="0" t="n">
        <v>1.3251061497737</v>
      </c>
    </row>
    <row r="323" customFormat="false" ht="13.8" hidden="false" customHeight="false" outlineLevel="0" collapsed="false">
      <c r="AK323" s="0" t="s">
        <v>95</v>
      </c>
      <c r="AL323" s="0" t="s">
        <v>47</v>
      </c>
      <c r="AM323" s="0" t="s">
        <v>41</v>
      </c>
      <c r="AN323" s="0" t="n">
        <v>1.3648021742629</v>
      </c>
    </row>
    <row r="324" customFormat="false" ht="13.8" hidden="false" customHeight="false" outlineLevel="0" collapsed="false">
      <c r="AK324" s="0" t="s">
        <v>95</v>
      </c>
      <c r="AL324" s="0" t="s">
        <v>47</v>
      </c>
      <c r="AM324" s="0" t="s">
        <v>44</v>
      </c>
      <c r="AN324" s="0" t="n">
        <v>1.3416948670151</v>
      </c>
    </row>
    <row r="325" customFormat="false" ht="13.8" hidden="false" customHeight="false" outlineLevel="0" collapsed="false">
      <c r="AK325" s="0" t="s">
        <v>95</v>
      </c>
      <c r="AL325" s="0" t="s">
        <v>47</v>
      </c>
      <c r="AM325" s="0" t="s">
        <v>46</v>
      </c>
      <c r="AN325" s="0" t="n">
        <v>1.3172802727764</v>
      </c>
    </row>
    <row r="326" customFormat="false" ht="13.8" hidden="false" customHeight="false" outlineLevel="0" collapsed="false">
      <c r="AK326" s="0" t="s">
        <v>95</v>
      </c>
      <c r="AL326" s="0" t="s">
        <v>47</v>
      </c>
      <c r="AM326" s="0" t="s">
        <v>113</v>
      </c>
      <c r="AN326" s="0" t="n">
        <v>1.4029825659411</v>
      </c>
    </row>
    <row r="327" customFormat="false" ht="13.8" hidden="false" customHeight="false" outlineLevel="0" collapsed="false">
      <c r="AK327" s="0" t="s">
        <v>95</v>
      </c>
      <c r="AL327" s="0" t="s">
        <v>47</v>
      </c>
      <c r="AM327" s="0" t="s">
        <v>102</v>
      </c>
      <c r="AN327" s="0" t="n">
        <v>1.346646003613</v>
      </c>
    </row>
    <row r="328" customFormat="false" ht="13.8" hidden="false" customHeight="false" outlineLevel="0" collapsed="false">
      <c r="AK328" s="0" t="s">
        <v>95</v>
      </c>
      <c r="AL328" s="0" t="s">
        <v>47</v>
      </c>
      <c r="AM328" s="0" t="s">
        <v>103</v>
      </c>
      <c r="AN328" s="0" t="n">
        <v>1.3745381424344</v>
      </c>
    </row>
    <row r="329" customFormat="false" ht="13.8" hidden="false" customHeight="false" outlineLevel="0" collapsed="false">
      <c r="AK329" s="0" t="s">
        <v>95</v>
      </c>
      <c r="AL329" s="0" t="s">
        <v>47</v>
      </c>
      <c r="AM329" s="0" t="s">
        <v>107</v>
      </c>
      <c r="AN329" s="0" t="n">
        <v>1.2809561138482</v>
      </c>
    </row>
    <row r="330" customFormat="false" ht="13.8" hidden="false" customHeight="false" outlineLevel="0" collapsed="false">
      <c r="AK330" s="0" t="s">
        <v>95</v>
      </c>
      <c r="AL330" s="0" t="s">
        <v>47</v>
      </c>
      <c r="AM330" s="0" t="s">
        <v>120</v>
      </c>
      <c r="AN330" s="0" t="n">
        <v>1.3170458369188</v>
      </c>
    </row>
    <row r="331" customFormat="false" ht="13.8" hidden="false" customHeight="false" outlineLevel="0" collapsed="false">
      <c r="AK331" s="0" t="s">
        <v>95</v>
      </c>
      <c r="AL331" s="0" t="s">
        <v>47</v>
      </c>
      <c r="AM331" s="0" t="s">
        <v>99</v>
      </c>
      <c r="AN331" s="0" t="n">
        <v>1.347227249271</v>
      </c>
    </row>
    <row r="332" customFormat="false" ht="13.8" hidden="false" customHeight="false" outlineLevel="0" collapsed="false">
      <c r="AK332" s="0" t="s">
        <v>95</v>
      </c>
      <c r="AL332" s="0" t="s">
        <v>47</v>
      </c>
      <c r="AM332" s="0" t="s">
        <v>101</v>
      </c>
      <c r="AN332" s="0" t="n">
        <v>1.3355093292134</v>
      </c>
    </row>
    <row r="333" customFormat="false" ht="13.8" hidden="false" customHeight="false" outlineLevel="0" collapsed="false">
      <c r="AK333" s="0" t="s">
        <v>95</v>
      </c>
      <c r="AL333" s="0" t="s">
        <v>47</v>
      </c>
      <c r="AM333" s="0" t="s">
        <v>117</v>
      </c>
      <c r="AN333" s="0" t="n">
        <v>1.35742010735</v>
      </c>
    </row>
    <row r="334" customFormat="false" ht="13.8" hidden="false" customHeight="false" outlineLevel="0" collapsed="false">
      <c r="AK334" s="0" t="s">
        <v>95</v>
      </c>
      <c r="AL334" s="0" t="s">
        <v>49</v>
      </c>
      <c r="AM334" s="0" t="s">
        <v>120</v>
      </c>
      <c r="AN334" s="0" t="n">
        <v>1.3353230486977</v>
      </c>
      <c r="AO334" s="0" t="n">
        <f aca="false">AVERAGE(AN334:AN363)</f>
        <v>1.33704034890359</v>
      </c>
    </row>
    <row r="335" customFormat="false" ht="13.8" hidden="false" customHeight="false" outlineLevel="0" collapsed="false">
      <c r="AK335" s="0" t="s">
        <v>95</v>
      </c>
      <c r="AL335" s="0" t="s">
        <v>49</v>
      </c>
      <c r="AM335" s="0" t="s">
        <v>96</v>
      </c>
      <c r="AN335" s="0" t="n">
        <v>1.6893585376127</v>
      </c>
    </row>
    <row r="336" customFormat="false" ht="13.8" hidden="false" customHeight="false" outlineLevel="0" collapsed="false">
      <c r="AK336" s="0" t="s">
        <v>95</v>
      </c>
      <c r="AL336" s="0" t="s">
        <v>49</v>
      </c>
      <c r="AM336" s="0" t="s">
        <v>97</v>
      </c>
      <c r="AN336" s="0" t="n">
        <v>1.3247612043127</v>
      </c>
    </row>
    <row r="337" customFormat="false" ht="13.8" hidden="false" customHeight="false" outlineLevel="0" collapsed="false">
      <c r="AK337" s="0" t="s">
        <v>95</v>
      </c>
      <c r="AL337" s="0" t="s">
        <v>49</v>
      </c>
      <c r="AM337" s="0" t="s">
        <v>115</v>
      </c>
      <c r="AN337" s="0" t="n">
        <v>1.2793500278375</v>
      </c>
    </row>
    <row r="338" customFormat="false" ht="13.8" hidden="false" customHeight="false" outlineLevel="0" collapsed="false">
      <c r="AK338" s="0" t="s">
        <v>95</v>
      </c>
      <c r="AL338" s="0" t="s">
        <v>49</v>
      </c>
      <c r="AM338" s="0" t="s">
        <v>116</v>
      </c>
      <c r="AN338" s="0" t="n">
        <v>1.3183896678011</v>
      </c>
    </row>
    <row r="339" customFormat="false" ht="13.8" hidden="false" customHeight="false" outlineLevel="0" collapsed="false">
      <c r="AK339" s="0" t="s">
        <v>95</v>
      </c>
      <c r="AL339" s="0" t="s">
        <v>49</v>
      </c>
      <c r="AM339" s="0" t="s">
        <v>117</v>
      </c>
      <c r="AN339" s="0" t="n">
        <v>1.3027669029881</v>
      </c>
    </row>
    <row r="340" customFormat="false" ht="13.8" hidden="false" customHeight="false" outlineLevel="0" collapsed="false">
      <c r="AK340" s="0" t="s">
        <v>95</v>
      </c>
      <c r="AL340" s="0" t="s">
        <v>49</v>
      </c>
      <c r="AM340" s="0" t="s">
        <v>104</v>
      </c>
      <c r="AN340" s="0" t="n">
        <v>1.3017520375503</v>
      </c>
    </row>
    <row r="341" customFormat="false" ht="13.8" hidden="false" customHeight="false" outlineLevel="0" collapsed="false">
      <c r="AK341" s="0" t="s">
        <v>95</v>
      </c>
      <c r="AL341" s="0" t="s">
        <v>49</v>
      </c>
      <c r="AM341" s="0" t="s">
        <v>118</v>
      </c>
      <c r="AN341" s="0" t="n">
        <v>1.3140974543543</v>
      </c>
    </row>
    <row r="342" customFormat="false" ht="13.8" hidden="false" customHeight="false" outlineLevel="0" collapsed="false">
      <c r="AK342" s="0" t="s">
        <v>95</v>
      </c>
      <c r="AL342" s="0" t="s">
        <v>49</v>
      </c>
      <c r="AM342" s="0" t="s">
        <v>105</v>
      </c>
      <c r="AN342" s="0" t="n">
        <v>1.2958990957983</v>
      </c>
    </row>
    <row r="343" customFormat="false" ht="13.8" hidden="false" customHeight="false" outlineLevel="0" collapsed="false">
      <c r="AK343" s="0" t="s">
        <v>95</v>
      </c>
      <c r="AL343" s="0" t="s">
        <v>49</v>
      </c>
      <c r="AM343" s="0" t="s">
        <v>119</v>
      </c>
      <c r="AN343" s="0" t="n">
        <v>1.3128178977308</v>
      </c>
    </row>
    <row r="344" customFormat="false" ht="13.8" hidden="false" customHeight="false" outlineLevel="0" collapsed="false">
      <c r="AK344" s="0" t="s">
        <v>95</v>
      </c>
      <c r="AL344" s="0" t="s">
        <v>49</v>
      </c>
      <c r="AM344" s="0" t="s">
        <v>106</v>
      </c>
      <c r="AN344" s="0" t="n">
        <v>1.2946262170522</v>
      </c>
    </row>
    <row r="345" customFormat="false" ht="13.8" hidden="false" customHeight="false" outlineLevel="0" collapsed="false">
      <c r="AK345" s="0" t="s">
        <v>95</v>
      </c>
      <c r="AL345" s="0" t="s">
        <v>49</v>
      </c>
      <c r="AM345" s="0" t="s">
        <v>107</v>
      </c>
      <c r="AN345" s="0" t="n">
        <v>1.3475753854755</v>
      </c>
    </row>
    <row r="346" customFormat="false" ht="13.8" hidden="false" customHeight="false" outlineLevel="0" collapsed="false">
      <c r="AK346" s="0" t="s">
        <v>95</v>
      </c>
      <c r="AL346" s="0" t="s">
        <v>49</v>
      </c>
      <c r="AM346" s="0" t="s">
        <v>103</v>
      </c>
      <c r="AN346" s="0" t="n">
        <v>1.3419173165415</v>
      </c>
    </row>
    <row r="347" customFormat="false" ht="13.8" hidden="false" customHeight="false" outlineLevel="0" collapsed="false">
      <c r="AK347" s="0" t="s">
        <v>95</v>
      </c>
      <c r="AL347" s="0" t="s">
        <v>49</v>
      </c>
      <c r="AM347" s="0" t="s">
        <v>102</v>
      </c>
      <c r="AN347" s="0" t="n">
        <v>1.3153750976083</v>
      </c>
    </row>
    <row r="348" customFormat="false" ht="13.8" hidden="false" customHeight="false" outlineLevel="0" collapsed="false">
      <c r="AK348" s="0" t="s">
        <v>95</v>
      </c>
      <c r="AL348" s="0" t="s">
        <v>49</v>
      </c>
      <c r="AM348" s="0" t="s">
        <v>101</v>
      </c>
      <c r="AN348" s="0" t="n">
        <v>1.2879665438671</v>
      </c>
    </row>
    <row r="349" customFormat="false" ht="13.8" hidden="false" customHeight="false" outlineLevel="0" collapsed="false">
      <c r="AK349" s="0" t="s">
        <v>95</v>
      </c>
      <c r="AL349" s="0" t="s">
        <v>49</v>
      </c>
      <c r="AM349" s="0" t="s">
        <v>100</v>
      </c>
      <c r="AN349" s="0" t="n">
        <v>1.3482229939936</v>
      </c>
    </row>
    <row r="350" customFormat="false" ht="13.8" hidden="false" customHeight="false" outlineLevel="0" collapsed="false">
      <c r="AK350" s="0" t="s">
        <v>95</v>
      </c>
      <c r="AL350" s="0" t="s">
        <v>49</v>
      </c>
      <c r="AM350" s="0" t="s">
        <v>99</v>
      </c>
      <c r="AN350" s="0" t="n">
        <v>1.3696641036068</v>
      </c>
    </row>
    <row r="351" customFormat="false" ht="13.8" hidden="false" customHeight="false" outlineLevel="0" collapsed="false">
      <c r="AK351" s="0" t="s">
        <v>95</v>
      </c>
      <c r="AL351" s="0" t="s">
        <v>49</v>
      </c>
      <c r="AM351" s="0" t="s">
        <v>98</v>
      </c>
      <c r="AN351" s="0" t="n">
        <v>1.2816827921733</v>
      </c>
    </row>
    <row r="352" customFormat="false" ht="13.8" hidden="false" customHeight="false" outlineLevel="0" collapsed="false">
      <c r="AK352" s="0" t="s">
        <v>95</v>
      </c>
      <c r="AL352" s="0" t="s">
        <v>49</v>
      </c>
      <c r="AM352" s="0" t="s">
        <v>114</v>
      </c>
      <c r="AN352" s="0" t="n">
        <v>1.3837558643742</v>
      </c>
    </row>
    <row r="353" customFormat="false" ht="13.8" hidden="false" customHeight="false" outlineLevel="0" collapsed="false">
      <c r="AK353" s="0" t="s">
        <v>95</v>
      </c>
      <c r="AL353" s="0" t="s">
        <v>49</v>
      </c>
      <c r="AM353" s="0" t="s">
        <v>48</v>
      </c>
      <c r="AN353" s="0" t="n">
        <v>1.3259230815991</v>
      </c>
    </row>
    <row r="354" customFormat="false" ht="13.8" hidden="false" customHeight="false" outlineLevel="0" collapsed="false">
      <c r="AK354" s="0" t="s">
        <v>95</v>
      </c>
      <c r="AL354" s="0" t="s">
        <v>49</v>
      </c>
      <c r="AM354" s="0" t="s">
        <v>113</v>
      </c>
      <c r="AN354" s="0" t="n">
        <v>1.3665866237926</v>
      </c>
    </row>
    <row r="355" customFormat="false" ht="13.8" hidden="false" customHeight="false" outlineLevel="0" collapsed="false">
      <c r="AK355" s="0" t="s">
        <v>95</v>
      </c>
      <c r="AL355" s="0" t="s">
        <v>49</v>
      </c>
      <c r="AM355" s="0" t="s">
        <v>41</v>
      </c>
      <c r="AN355" s="0" t="n">
        <v>1.2874195395235</v>
      </c>
    </row>
    <row r="356" customFormat="false" ht="13.8" hidden="false" customHeight="false" outlineLevel="0" collapsed="false">
      <c r="AK356" s="0" t="s">
        <v>95</v>
      </c>
      <c r="AL356" s="0" t="s">
        <v>49</v>
      </c>
      <c r="AM356" s="0" t="s">
        <v>46</v>
      </c>
      <c r="AN356" s="0" t="n">
        <v>1.3330600663682</v>
      </c>
    </row>
    <row r="357" customFormat="false" ht="13.8" hidden="false" customHeight="false" outlineLevel="0" collapsed="false">
      <c r="AK357" s="0" t="s">
        <v>95</v>
      </c>
      <c r="AL357" s="0" t="s">
        <v>49</v>
      </c>
      <c r="AM357" s="0" t="s">
        <v>50</v>
      </c>
      <c r="AN357" s="0" t="n">
        <v>1.3808570237421</v>
      </c>
    </row>
    <row r="358" customFormat="false" ht="13.8" hidden="false" customHeight="false" outlineLevel="0" collapsed="false">
      <c r="AK358" s="0" t="s">
        <v>95</v>
      </c>
      <c r="AL358" s="0" t="s">
        <v>49</v>
      </c>
      <c r="AM358" s="0" t="s">
        <v>110</v>
      </c>
      <c r="AN358" s="0" t="n">
        <v>1.380752071267</v>
      </c>
    </row>
    <row r="359" customFormat="false" ht="13.8" hidden="false" customHeight="false" outlineLevel="0" collapsed="false">
      <c r="AK359" s="0" t="s">
        <v>95</v>
      </c>
      <c r="AL359" s="0" t="s">
        <v>49</v>
      </c>
      <c r="AM359" s="0" t="s">
        <v>108</v>
      </c>
      <c r="AN359" s="0" t="n">
        <v>1.3639470723422</v>
      </c>
    </row>
    <row r="360" customFormat="false" ht="13.8" hidden="false" customHeight="false" outlineLevel="0" collapsed="false">
      <c r="AK360" s="0" t="s">
        <v>95</v>
      </c>
      <c r="AL360" s="0" t="s">
        <v>49</v>
      </c>
      <c r="AM360" s="0" t="s">
        <v>112</v>
      </c>
      <c r="AN360" s="0" t="n">
        <v>1.3444023987558</v>
      </c>
    </row>
    <row r="361" customFormat="false" ht="13.8" hidden="false" customHeight="false" outlineLevel="0" collapsed="false">
      <c r="AK361" s="0" t="s">
        <v>95</v>
      </c>
      <c r="AL361" s="0" t="s">
        <v>49</v>
      </c>
      <c r="AM361" s="0" t="s">
        <v>109</v>
      </c>
      <c r="AN361" s="0" t="n">
        <v>1.3461330677839</v>
      </c>
    </row>
    <row r="362" customFormat="false" ht="13.8" hidden="false" customHeight="false" outlineLevel="0" collapsed="false">
      <c r="AK362" s="0" t="s">
        <v>95</v>
      </c>
      <c r="AL362" s="0" t="s">
        <v>49</v>
      </c>
      <c r="AM362" s="0" t="s">
        <v>111</v>
      </c>
      <c r="AN362" s="0" t="n">
        <v>1.2681359224915</v>
      </c>
    </row>
    <row r="363" customFormat="false" ht="13.8" hidden="false" customHeight="false" outlineLevel="0" collapsed="false">
      <c r="AK363" s="0" t="s">
        <v>95</v>
      </c>
      <c r="AL363" s="0" t="s">
        <v>49</v>
      </c>
      <c r="AM363" s="0" t="s">
        <v>44</v>
      </c>
      <c r="AN363" s="0" t="n">
        <v>1.2686914100657</v>
      </c>
    </row>
    <row r="365" customFormat="false" ht="13.8" hidden="false" customHeight="false" outlineLevel="0" collapsed="false">
      <c r="AK365" s="0" t="s">
        <v>80</v>
      </c>
      <c r="AL365" s="0" t="s">
        <v>39</v>
      </c>
      <c r="AM365" s="0" t="s">
        <v>96</v>
      </c>
      <c r="AN365" s="0" t="n">
        <v>0.12374627879405</v>
      </c>
      <c r="AO365" s="0" t="n">
        <f aca="false">AVERAGE(AN365:AN394)</f>
        <v>0.124351144777992</v>
      </c>
    </row>
    <row r="366" customFormat="false" ht="13.8" hidden="false" customHeight="false" outlineLevel="0" collapsed="false">
      <c r="AK366" s="0" t="s">
        <v>80</v>
      </c>
      <c r="AL366" s="0" t="s">
        <v>39</v>
      </c>
      <c r="AM366" s="0" t="s">
        <v>97</v>
      </c>
      <c r="AN366" s="0" t="n">
        <v>0.12357220967422</v>
      </c>
    </row>
    <row r="367" customFormat="false" ht="13.8" hidden="false" customHeight="false" outlineLevel="0" collapsed="false">
      <c r="AK367" s="0" t="s">
        <v>80</v>
      </c>
      <c r="AL367" s="0" t="s">
        <v>39</v>
      </c>
      <c r="AM367" s="0" t="s">
        <v>120</v>
      </c>
      <c r="AN367" s="0" t="n">
        <v>0.12227941572779</v>
      </c>
    </row>
    <row r="368" customFormat="false" ht="13.8" hidden="false" customHeight="false" outlineLevel="0" collapsed="false">
      <c r="AK368" s="0" t="s">
        <v>80</v>
      </c>
      <c r="AL368" s="0" t="s">
        <v>39</v>
      </c>
      <c r="AM368" s="0" t="s">
        <v>119</v>
      </c>
      <c r="AN368" s="0" t="n">
        <v>0.12391810432695</v>
      </c>
    </row>
    <row r="369" customFormat="false" ht="13.8" hidden="false" customHeight="false" outlineLevel="0" collapsed="false">
      <c r="AK369" s="0" t="s">
        <v>80</v>
      </c>
      <c r="AL369" s="0" t="s">
        <v>39</v>
      </c>
      <c r="AM369" s="0" t="s">
        <v>106</v>
      </c>
      <c r="AN369" s="0" t="n">
        <v>0.12369560969522</v>
      </c>
    </row>
    <row r="370" customFormat="false" ht="13.8" hidden="false" customHeight="false" outlineLevel="0" collapsed="false">
      <c r="AK370" s="0" t="s">
        <v>80</v>
      </c>
      <c r="AL370" s="0" t="s">
        <v>39</v>
      </c>
      <c r="AM370" s="0" t="s">
        <v>98</v>
      </c>
      <c r="AN370" s="0" t="n">
        <v>0.12262422563037</v>
      </c>
    </row>
    <row r="371" customFormat="false" ht="13.8" hidden="false" customHeight="false" outlineLevel="0" collapsed="false">
      <c r="AK371" s="0" t="s">
        <v>80</v>
      </c>
      <c r="AL371" s="0" t="s">
        <v>39</v>
      </c>
      <c r="AM371" s="0" t="s">
        <v>99</v>
      </c>
      <c r="AN371" s="0" t="n">
        <v>0.12458764343308</v>
      </c>
    </row>
    <row r="372" customFormat="false" ht="13.8" hidden="false" customHeight="false" outlineLevel="0" collapsed="false">
      <c r="AK372" s="0" t="s">
        <v>80</v>
      </c>
      <c r="AL372" s="0" t="s">
        <v>39</v>
      </c>
      <c r="AM372" s="0" t="s">
        <v>100</v>
      </c>
      <c r="AN372" s="0" t="n">
        <v>0.12141323354374</v>
      </c>
    </row>
    <row r="373" customFormat="false" ht="13.8" hidden="false" customHeight="false" outlineLevel="0" collapsed="false">
      <c r="AK373" s="0" t="s">
        <v>80</v>
      </c>
      <c r="AL373" s="0" t="s">
        <v>39</v>
      </c>
      <c r="AM373" s="0" t="s">
        <v>101</v>
      </c>
      <c r="AN373" s="0" t="n">
        <v>0.12620932847431</v>
      </c>
    </row>
    <row r="374" customFormat="false" ht="13.8" hidden="false" customHeight="false" outlineLevel="0" collapsed="false">
      <c r="AK374" s="0" t="s">
        <v>80</v>
      </c>
      <c r="AL374" s="0" t="s">
        <v>39</v>
      </c>
      <c r="AM374" s="0" t="s">
        <v>102</v>
      </c>
      <c r="AN374" s="0" t="n">
        <v>0.1221715793523</v>
      </c>
    </row>
    <row r="375" customFormat="false" ht="13.8" hidden="false" customHeight="false" outlineLevel="0" collapsed="false">
      <c r="AK375" s="0" t="s">
        <v>80</v>
      </c>
      <c r="AL375" s="0" t="s">
        <v>39</v>
      </c>
      <c r="AM375" s="0" t="s">
        <v>104</v>
      </c>
      <c r="AN375" s="0" t="n">
        <v>0.12115894142293</v>
      </c>
    </row>
    <row r="376" customFormat="false" ht="13.8" hidden="false" customHeight="false" outlineLevel="0" collapsed="false">
      <c r="AK376" s="0" t="s">
        <v>80</v>
      </c>
      <c r="AL376" s="0" t="s">
        <v>39</v>
      </c>
      <c r="AM376" s="0" t="s">
        <v>118</v>
      </c>
      <c r="AN376" s="0" t="n">
        <v>0.12269092557308</v>
      </c>
    </row>
    <row r="377" customFormat="false" ht="13.8" hidden="false" customHeight="false" outlineLevel="0" collapsed="false">
      <c r="AK377" s="0" t="s">
        <v>80</v>
      </c>
      <c r="AL377" s="0" t="s">
        <v>39</v>
      </c>
      <c r="AM377" s="0" t="s">
        <v>103</v>
      </c>
      <c r="AN377" s="0" t="n">
        <v>0.12684607835079</v>
      </c>
    </row>
    <row r="378" customFormat="false" ht="13.8" hidden="false" customHeight="false" outlineLevel="0" collapsed="false">
      <c r="AK378" s="0" t="s">
        <v>80</v>
      </c>
      <c r="AL378" s="0" t="s">
        <v>39</v>
      </c>
      <c r="AM378" s="0" t="s">
        <v>113</v>
      </c>
      <c r="AN378" s="0" t="n">
        <v>0.12649469595375</v>
      </c>
    </row>
    <row r="379" customFormat="false" ht="13.8" hidden="false" customHeight="false" outlineLevel="0" collapsed="false">
      <c r="AK379" s="0" t="s">
        <v>80</v>
      </c>
      <c r="AL379" s="0" t="s">
        <v>39</v>
      </c>
      <c r="AM379" s="0" t="s">
        <v>44</v>
      </c>
      <c r="AN379" s="0" t="n">
        <v>0.12295710408229</v>
      </c>
    </row>
    <row r="380" customFormat="false" ht="13.8" hidden="false" customHeight="false" outlineLevel="0" collapsed="false">
      <c r="AK380" s="0" t="s">
        <v>80</v>
      </c>
      <c r="AL380" s="0" t="s">
        <v>39</v>
      </c>
      <c r="AM380" s="0" t="s">
        <v>46</v>
      </c>
      <c r="AN380" s="0" t="n">
        <v>0.12456737652309</v>
      </c>
    </row>
    <row r="381" customFormat="false" ht="13.8" hidden="false" customHeight="false" outlineLevel="0" collapsed="false">
      <c r="AK381" s="0" t="s">
        <v>80</v>
      </c>
      <c r="AL381" s="0" t="s">
        <v>39</v>
      </c>
      <c r="AM381" s="0" t="s">
        <v>48</v>
      </c>
      <c r="AN381" s="0" t="n">
        <v>0.12782999945469</v>
      </c>
    </row>
    <row r="382" customFormat="false" ht="13.8" hidden="false" customHeight="false" outlineLevel="0" collapsed="false">
      <c r="AK382" s="0" t="s">
        <v>80</v>
      </c>
      <c r="AL382" s="0" t="s">
        <v>39</v>
      </c>
      <c r="AM382" s="0" t="s">
        <v>50</v>
      </c>
      <c r="AN382" s="0" t="n">
        <v>0.12790430507332</v>
      </c>
    </row>
    <row r="383" customFormat="false" ht="13.8" hidden="false" customHeight="false" outlineLevel="0" collapsed="false">
      <c r="AK383" s="0" t="s">
        <v>80</v>
      </c>
      <c r="AL383" s="0" t="s">
        <v>39</v>
      </c>
      <c r="AM383" s="0" t="s">
        <v>110</v>
      </c>
      <c r="AN383" s="0" t="n">
        <v>0.1260448133796</v>
      </c>
    </row>
    <row r="384" customFormat="false" ht="13.8" hidden="false" customHeight="false" outlineLevel="0" collapsed="false">
      <c r="AK384" s="0" t="s">
        <v>80</v>
      </c>
      <c r="AL384" s="0" t="s">
        <v>39</v>
      </c>
      <c r="AM384" s="0" t="s">
        <v>108</v>
      </c>
      <c r="AN384" s="0" t="n">
        <v>0.126824159018</v>
      </c>
    </row>
    <row r="385" customFormat="false" ht="13.8" hidden="false" customHeight="false" outlineLevel="0" collapsed="false">
      <c r="AK385" s="0" t="s">
        <v>80</v>
      </c>
      <c r="AL385" s="0" t="s">
        <v>39</v>
      </c>
      <c r="AM385" s="0" t="s">
        <v>112</v>
      </c>
      <c r="AN385" s="0" t="n">
        <v>0.12306812419446</v>
      </c>
    </row>
    <row r="386" customFormat="false" ht="13.8" hidden="false" customHeight="false" outlineLevel="0" collapsed="false">
      <c r="AK386" s="0" t="s">
        <v>80</v>
      </c>
      <c r="AL386" s="0" t="s">
        <v>39</v>
      </c>
      <c r="AM386" s="0" t="s">
        <v>114</v>
      </c>
      <c r="AN386" s="0" t="n">
        <v>0.1235247615162</v>
      </c>
    </row>
    <row r="387" customFormat="false" ht="13.8" hidden="false" customHeight="false" outlineLevel="0" collapsed="false">
      <c r="AK387" s="0" t="s">
        <v>80</v>
      </c>
      <c r="AL387" s="0" t="s">
        <v>39</v>
      </c>
      <c r="AM387" s="0" t="s">
        <v>41</v>
      </c>
      <c r="AN387" s="0" t="n">
        <v>0.1259865267773</v>
      </c>
    </row>
    <row r="388" customFormat="false" ht="13.8" hidden="false" customHeight="false" outlineLevel="0" collapsed="false">
      <c r="AK388" s="0" t="s">
        <v>80</v>
      </c>
      <c r="AL388" s="0" t="s">
        <v>39</v>
      </c>
      <c r="AM388" s="0" t="s">
        <v>109</v>
      </c>
      <c r="AN388" s="0" t="n">
        <v>0.1215903729157</v>
      </c>
    </row>
    <row r="389" customFormat="false" ht="13.8" hidden="false" customHeight="false" outlineLevel="0" collapsed="false">
      <c r="AK389" s="0" t="s">
        <v>80</v>
      </c>
      <c r="AL389" s="0" t="s">
        <v>39</v>
      </c>
      <c r="AM389" s="0" t="s">
        <v>115</v>
      </c>
      <c r="AN389" s="0" t="n">
        <v>0.12631838473102</v>
      </c>
    </row>
    <row r="390" customFormat="false" ht="13.8" hidden="false" customHeight="false" outlineLevel="0" collapsed="false">
      <c r="AK390" s="0" t="s">
        <v>80</v>
      </c>
      <c r="AL390" s="0" t="s">
        <v>39</v>
      </c>
      <c r="AM390" s="0" t="s">
        <v>116</v>
      </c>
      <c r="AN390" s="0" t="n">
        <v>0.12582881211814</v>
      </c>
    </row>
    <row r="391" customFormat="false" ht="13.8" hidden="false" customHeight="false" outlineLevel="0" collapsed="false">
      <c r="AK391" s="0" t="s">
        <v>80</v>
      </c>
      <c r="AL391" s="0" t="s">
        <v>39</v>
      </c>
      <c r="AM391" s="0" t="s">
        <v>117</v>
      </c>
      <c r="AN391" s="0" t="n">
        <v>0.12335893971421</v>
      </c>
    </row>
    <row r="392" customFormat="false" ht="13.8" hidden="false" customHeight="false" outlineLevel="0" collapsed="false">
      <c r="AK392" s="0" t="s">
        <v>80</v>
      </c>
      <c r="AL392" s="0" t="s">
        <v>39</v>
      </c>
      <c r="AM392" s="0" t="s">
        <v>111</v>
      </c>
      <c r="AN392" s="0" t="n">
        <v>0.12329071790531</v>
      </c>
    </row>
    <row r="393" customFormat="false" ht="13.8" hidden="false" customHeight="false" outlineLevel="0" collapsed="false">
      <c r="AK393" s="0" t="s">
        <v>80</v>
      </c>
      <c r="AL393" s="0" t="s">
        <v>39</v>
      </c>
      <c r="AM393" s="0" t="s">
        <v>105</v>
      </c>
      <c r="AN393" s="0" t="n">
        <v>0.12503285230599</v>
      </c>
    </row>
    <row r="394" customFormat="false" ht="13.8" hidden="false" customHeight="false" outlineLevel="0" collapsed="false">
      <c r="AK394" s="0" t="s">
        <v>80</v>
      </c>
      <c r="AL394" s="0" t="s">
        <v>39</v>
      </c>
      <c r="AM394" s="0" t="s">
        <v>107</v>
      </c>
      <c r="AN394" s="0" t="n">
        <v>0.12499882367786</v>
      </c>
    </row>
    <row r="395" customFormat="false" ht="13.8" hidden="false" customHeight="false" outlineLevel="0" collapsed="false">
      <c r="AK395" s="0" t="s">
        <v>80</v>
      </c>
      <c r="AL395" s="0" t="s">
        <v>43</v>
      </c>
      <c r="AM395" s="0" t="s">
        <v>41</v>
      </c>
      <c r="AN395" s="0" t="n">
        <v>0.12340714885183</v>
      </c>
      <c r="AO395" s="0" t="n">
        <f aca="false">AVERAGE(AN395:AN424)</f>
        <v>0.125207076446905</v>
      </c>
    </row>
    <row r="396" customFormat="false" ht="13.8" hidden="false" customHeight="false" outlineLevel="0" collapsed="false">
      <c r="AK396" s="0" t="s">
        <v>80</v>
      </c>
      <c r="AL396" s="0" t="s">
        <v>43</v>
      </c>
      <c r="AM396" s="0" t="s">
        <v>44</v>
      </c>
      <c r="AN396" s="0" t="n">
        <v>0.12521728399118</v>
      </c>
    </row>
    <row r="397" customFormat="false" ht="13.8" hidden="false" customHeight="false" outlineLevel="0" collapsed="false">
      <c r="AK397" s="0" t="s">
        <v>80</v>
      </c>
      <c r="AL397" s="0" t="s">
        <v>43</v>
      </c>
      <c r="AM397" s="0" t="s">
        <v>46</v>
      </c>
      <c r="AN397" s="0" t="n">
        <v>0.12638999698157</v>
      </c>
    </row>
    <row r="398" customFormat="false" ht="13.8" hidden="false" customHeight="false" outlineLevel="0" collapsed="false">
      <c r="AK398" s="0" t="s">
        <v>80</v>
      </c>
      <c r="AL398" s="0" t="s">
        <v>43</v>
      </c>
      <c r="AM398" s="0" t="s">
        <v>48</v>
      </c>
      <c r="AN398" s="0" t="n">
        <v>0.12585236039795</v>
      </c>
    </row>
    <row r="399" customFormat="false" ht="13.8" hidden="false" customHeight="false" outlineLevel="0" collapsed="false">
      <c r="AK399" s="0" t="s">
        <v>80</v>
      </c>
      <c r="AL399" s="0" t="s">
        <v>43</v>
      </c>
      <c r="AM399" s="0" t="s">
        <v>50</v>
      </c>
      <c r="AN399" s="0" t="n">
        <v>0.12648228150725</v>
      </c>
    </row>
    <row r="400" customFormat="false" ht="13.8" hidden="false" customHeight="false" outlineLevel="0" collapsed="false">
      <c r="AK400" s="0" t="s">
        <v>80</v>
      </c>
      <c r="AL400" s="0" t="s">
        <v>43</v>
      </c>
      <c r="AM400" s="0" t="s">
        <v>110</v>
      </c>
      <c r="AN400" s="0" t="n">
        <v>0.12635917673738</v>
      </c>
    </row>
    <row r="401" customFormat="false" ht="13.8" hidden="false" customHeight="false" outlineLevel="0" collapsed="false">
      <c r="AK401" s="0" t="s">
        <v>80</v>
      </c>
      <c r="AL401" s="0" t="s">
        <v>43</v>
      </c>
      <c r="AM401" s="0" t="s">
        <v>108</v>
      </c>
      <c r="AN401" s="0" t="n">
        <v>0.12335377228176</v>
      </c>
    </row>
    <row r="402" customFormat="false" ht="13.8" hidden="false" customHeight="false" outlineLevel="0" collapsed="false">
      <c r="AK402" s="0" t="s">
        <v>80</v>
      </c>
      <c r="AL402" s="0" t="s">
        <v>43</v>
      </c>
      <c r="AM402" s="0" t="s">
        <v>107</v>
      </c>
      <c r="AN402" s="0" t="n">
        <v>0.12802247381637</v>
      </c>
    </row>
    <row r="403" customFormat="false" ht="13.8" hidden="false" customHeight="false" outlineLevel="0" collapsed="false">
      <c r="AK403" s="0" t="s">
        <v>80</v>
      </c>
      <c r="AL403" s="0" t="s">
        <v>43</v>
      </c>
      <c r="AM403" s="0" t="s">
        <v>120</v>
      </c>
      <c r="AN403" s="0" t="n">
        <v>0.12408419276761</v>
      </c>
    </row>
    <row r="404" customFormat="false" ht="13.8" hidden="false" customHeight="false" outlineLevel="0" collapsed="false">
      <c r="AK404" s="0" t="s">
        <v>80</v>
      </c>
      <c r="AL404" s="0" t="s">
        <v>43</v>
      </c>
      <c r="AM404" s="0" t="s">
        <v>101</v>
      </c>
      <c r="AN404" s="0" t="n">
        <v>0.1216634991755</v>
      </c>
    </row>
    <row r="405" customFormat="false" ht="13.8" hidden="false" customHeight="false" outlineLevel="0" collapsed="false">
      <c r="AK405" s="0" t="s">
        <v>80</v>
      </c>
      <c r="AL405" s="0" t="s">
        <v>43</v>
      </c>
      <c r="AM405" s="0" t="s">
        <v>109</v>
      </c>
      <c r="AN405" s="0" t="n">
        <v>0.12703067565567</v>
      </c>
    </row>
    <row r="406" customFormat="false" ht="13.8" hidden="false" customHeight="false" outlineLevel="0" collapsed="false">
      <c r="AK406" s="0" t="s">
        <v>80</v>
      </c>
      <c r="AL406" s="0" t="s">
        <v>43</v>
      </c>
      <c r="AM406" s="0" t="s">
        <v>111</v>
      </c>
      <c r="AN406" s="0" t="n">
        <v>0.12182664146581</v>
      </c>
    </row>
    <row r="407" customFormat="false" ht="13.8" hidden="false" customHeight="false" outlineLevel="0" collapsed="false">
      <c r="AK407" s="0" t="s">
        <v>80</v>
      </c>
      <c r="AL407" s="0" t="s">
        <v>43</v>
      </c>
      <c r="AM407" s="0" t="s">
        <v>112</v>
      </c>
      <c r="AN407" s="0" t="n">
        <v>0.12710019084673</v>
      </c>
    </row>
    <row r="408" customFormat="false" ht="13.8" hidden="false" customHeight="false" outlineLevel="0" collapsed="false">
      <c r="AK408" s="0" t="s">
        <v>80</v>
      </c>
      <c r="AL408" s="0" t="s">
        <v>43</v>
      </c>
      <c r="AM408" s="0" t="s">
        <v>102</v>
      </c>
      <c r="AN408" s="0" t="n">
        <v>0.12740027029773</v>
      </c>
    </row>
    <row r="409" customFormat="false" ht="13.8" hidden="false" customHeight="false" outlineLevel="0" collapsed="false">
      <c r="AK409" s="0" t="s">
        <v>80</v>
      </c>
      <c r="AL409" s="0" t="s">
        <v>43</v>
      </c>
      <c r="AM409" s="0" t="s">
        <v>117</v>
      </c>
      <c r="AN409" s="0" t="n">
        <v>0.12736181390118</v>
      </c>
    </row>
    <row r="410" customFormat="false" ht="13.8" hidden="false" customHeight="false" outlineLevel="0" collapsed="false">
      <c r="AK410" s="0" t="s">
        <v>80</v>
      </c>
      <c r="AL410" s="0" t="s">
        <v>43</v>
      </c>
      <c r="AM410" s="0" t="s">
        <v>103</v>
      </c>
      <c r="AN410" s="0" t="n">
        <v>0.12404871945462</v>
      </c>
    </row>
    <row r="411" customFormat="false" ht="13.8" hidden="false" customHeight="false" outlineLevel="0" collapsed="false">
      <c r="AK411" s="0" t="s">
        <v>80</v>
      </c>
      <c r="AL411" s="0" t="s">
        <v>43</v>
      </c>
      <c r="AM411" s="0" t="s">
        <v>113</v>
      </c>
      <c r="AN411" s="0" t="n">
        <v>0.12381275005314</v>
      </c>
    </row>
    <row r="412" customFormat="false" ht="13.8" hidden="false" customHeight="false" outlineLevel="0" collapsed="false">
      <c r="AK412" s="0" t="s">
        <v>80</v>
      </c>
      <c r="AL412" s="0" t="s">
        <v>43</v>
      </c>
      <c r="AM412" s="0" t="s">
        <v>114</v>
      </c>
      <c r="AN412" s="0" t="n">
        <v>0.12412699723928</v>
      </c>
    </row>
    <row r="413" customFormat="false" ht="13.8" hidden="false" customHeight="false" outlineLevel="0" collapsed="false">
      <c r="AK413" s="0" t="s">
        <v>80</v>
      </c>
      <c r="AL413" s="0" t="s">
        <v>43</v>
      </c>
      <c r="AM413" s="0" t="s">
        <v>96</v>
      </c>
      <c r="AN413" s="0" t="n">
        <v>0.12572748629498</v>
      </c>
    </row>
    <row r="414" customFormat="false" ht="13.8" hidden="false" customHeight="false" outlineLevel="0" collapsed="false">
      <c r="AK414" s="0" t="s">
        <v>80</v>
      </c>
      <c r="AL414" s="0" t="s">
        <v>43</v>
      </c>
      <c r="AM414" s="0" t="s">
        <v>97</v>
      </c>
      <c r="AN414" s="0" t="n">
        <v>0.12563810462296</v>
      </c>
    </row>
    <row r="415" customFormat="false" ht="13.8" hidden="false" customHeight="false" outlineLevel="0" collapsed="false">
      <c r="AK415" s="0" t="s">
        <v>80</v>
      </c>
      <c r="AL415" s="0" t="s">
        <v>43</v>
      </c>
      <c r="AM415" s="0" t="s">
        <v>115</v>
      </c>
      <c r="AN415" s="0" t="n">
        <v>0.12408585197429</v>
      </c>
    </row>
    <row r="416" customFormat="false" ht="13.8" hidden="false" customHeight="false" outlineLevel="0" collapsed="false">
      <c r="AK416" s="0" t="s">
        <v>80</v>
      </c>
      <c r="AL416" s="0" t="s">
        <v>43</v>
      </c>
      <c r="AM416" s="0" t="s">
        <v>116</v>
      </c>
      <c r="AN416" s="0" t="n">
        <v>0.12260999981379</v>
      </c>
    </row>
    <row r="417" customFormat="false" ht="13.8" hidden="false" customHeight="false" outlineLevel="0" collapsed="false">
      <c r="AK417" s="0" t="s">
        <v>80</v>
      </c>
      <c r="AL417" s="0" t="s">
        <v>43</v>
      </c>
      <c r="AM417" s="0" t="s">
        <v>118</v>
      </c>
      <c r="AN417" s="0" t="n">
        <v>0.126275359499</v>
      </c>
    </row>
    <row r="418" customFormat="false" ht="13.8" hidden="false" customHeight="false" outlineLevel="0" collapsed="false">
      <c r="AK418" s="0" t="s">
        <v>80</v>
      </c>
      <c r="AL418" s="0" t="s">
        <v>43</v>
      </c>
      <c r="AM418" s="0" t="s">
        <v>100</v>
      </c>
      <c r="AN418" s="0" t="n">
        <v>0.12325908073333</v>
      </c>
    </row>
    <row r="419" customFormat="false" ht="13.8" hidden="false" customHeight="false" outlineLevel="0" collapsed="false">
      <c r="AK419" s="0" t="s">
        <v>80</v>
      </c>
      <c r="AL419" s="0" t="s">
        <v>43</v>
      </c>
      <c r="AM419" s="0" t="s">
        <v>104</v>
      </c>
      <c r="AN419" s="0" t="n">
        <v>0.1252418819073</v>
      </c>
    </row>
    <row r="420" customFormat="false" ht="13.8" hidden="false" customHeight="false" outlineLevel="0" collapsed="false">
      <c r="AK420" s="0" t="s">
        <v>80</v>
      </c>
      <c r="AL420" s="0" t="s">
        <v>43</v>
      </c>
      <c r="AM420" s="0" t="s">
        <v>105</v>
      </c>
      <c r="AN420" s="0" t="n">
        <v>0.12316870509605</v>
      </c>
    </row>
    <row r="421" customFormat="false" ht="13.8" hidden="false" customHeight="false" outlineLevel="0" collapsed="false">
      <c r="AK421" s="0" t="s">
        <v>80</v>
      </c>
      <c r="AL421" s="0" t="s">
        <v>43</v>
      </c>
      <c r="AM421" s="0" t="s">
        <v>119</v>
      </c>
      <c r="AN421" s="0" t="n">
        <v>0.12623743083873</v>
      </c>
    </row>
    <row r="422" customFormat="false" ht="13.8" hidden="false" customHeight="false" outlineLevel="0" collapsed="false">
      <c r="AK422" s="0" t="s">
        <v>80</v>
      </c>
      <c r="AL422" s="0" t="s">
        <v>43</v>
      </c>
      <c r="AM422" s="0" t="s">
        <v>106</v>
      </c>
      <c r="AN422" s="0" t="n">
        <v>0.12806519597064</v>
      </c>
    </row>
    <row r="423" customFormat="false" ht="13.8" hidden="false" customHeight="false" outlineLevel="0" collapsed="false">
      <c r="AK423" s="0" t="s">
        <v>80</v>
      </c>
      <c r="AL423" s="0" t="s">
        <v>43</v>
      </c>
      <c r="AM423" s="0" t="s">
        <v>98</v>
      </c>
      <c r="AN423" s="0" t="n">
        <v>0.12640434976168</v>
      </c>
    </row>
    <row r="424" customFormat="false" ht="13.8" hidden="false" customHeight="false" outlineLevel="0" collapsed="false">
      <c r="AK424" s="0" t="s">
        <v>80</v>
      </c>
      <c r="AL424" s="0" t="s">
        <v>43</v>
      </c>
      <c r="AM424" s="0" t="s">
        <v>99</v>
      </c>
      <c r="AN424" s="0" t="n">
        <v>0.12595860147183</v>
      </c>
    </row>
    <row r="425" customFormat="false" ht="13.8" hidden="false" customHeight="false" outlineLevel="0" collapsed="false">
      <c r="AK425" s="0" t="s">
        <v>80</v>
      </c>
      <c r="AL425" s="0" t="s">
        <v>45</v>
      </c>
      <c r="AM425" s="0" t="s">
        <v>117</v>
      </c>
      <c r="AN425" s="0" t="n">
        <v>0.12494324641539</v>
      </c>
      <c r="AO425" s="0" t="n">
        <f aca="false">AVERAGE(AN425:AN454)</f>
        <v>0.124631011884333</v>
      </c>
    </row>
    <row r="426" customFormat="false" ht="13.8" hidden="false" customHeight="false" outlineLevel="0" collapsed="false">
      <c r="AK426" s="0" t="s">
        <v>80</v>
      </c>
      <c r="AL426" s="0" t="s">
        <v>45</v>
      </c>
      <c r="AM426" s="0" t="s">
        <v>101</v>
      </c>
      <c r="AN426" s="0" t="n">
        <v>0.12730647839303</v>
      </c>
    </row>
    <row r="427" customFormat="false" ht="13.8" hidden="false" customHeight="false" outlineLevel="0" collapsed="false">
      <c r="AK427" s="0" t="s">
        <v>80</v>
      </c>
      <c r="AL427" s="0" t="s">
        <v>45</v>
      </c>
      <c r="AM427" s="0" t="s">
        <v>103</v>
      </c>
      <c r="AN427" s="0" t="n">
        <v>0.12167942612211</v>
      </c>
    </row>
    <row r="428" customFormat="false" ht="13.8" hidden="false" customHeight="false" outlineLevel="0" collapsed="false">
      <c r="AK428" s="0" t="s">
        <v>80</v>
      </c>
      <c r="AL428" s="0" t="s">
        <v>45</v>
      </c>
      <c r="AM428" s="0" t="s">
        <v>118</v>
      </c>
      <c r="AN428" s="0" t="n">
        <v>0.12437820779161</v>
      </c>
    </row>
    <row r="429" customFormat="false" ht="13.8" hidden="false" customHeight="false" outlineLevel="0" collapsed="false">
      <c r="AK429" s="0" t="s">
        <v>80</v>
      </c>
      <c r="AL429" s="0" t="s">
        <v>45</v>
      </c>
      <c r="AM429" s="0" t="s">
        <v>105</v>
      </c>
      <c r="AN429" s="0" t="n">
        <v>0.12655092411319</v>
      </c>
    </row>
    <row r="430" customFormat="false" ht="13.8" hidden="false" customHeight="false" outlineLevel="0" collapsed="false">
      <c r="AK430" s="0" t="s">
        <v>80</v>
      </c>
      <c r="AL430" s="0" t="s">
        <v>45</v>
      </c>
      <c r="AM430" s="0" t="s">
        <v>119</v>
      </c>
      <c r="AN430" s="0" t="n">
        <v>0.12307486152086</v>
      </c>
    </row>
    <row r="431" customFormat="false" ht="13.8" hidden="false" customHeight="false" outlineLevel="0" collapsed="false">
      <c r="AK431" s="0" t="s">
        <v>80</v>
      </c>
      <c r="AL431" s="0" t="s">
        <v>45</v>
      </c>
      <c r="AM431" s="0" t="s">
        <v>106</v>
      </c>
      <c r="AN431" s="0" t="n">
        <v>0.1253028380029</v>
      </c>
    </row>
    <row r="432" customFormat="false" ht="13.8" hidden="false" customHeight="false" outlineLevel="0" collapsed="false">
      <c r="AK432" s="0" t="s">
        <v>80</v>
      </c>
      <c r="AL432" s="0" t="s">
        <v>45</v>
      </c>
      <c r="AM432" s="0" t="s">
        <v>98</v>
      </c>
      <c r="AN432" s="0" t="n">
        <v>0.1244974773726</v>
      </c>
    </row>
    <row r="433" customFormat="false" ht="13.8" hidden="false" customHeight="false" outlineLevel="0" collapsed="false">
      <c r="AK433" s="0" t="s">
        <v>80</v>
      </c>
      <c r="AL433" s="0" t="s">
        <v>45</v>
      </c>
      <c r="AM433" s="0" t="s">
        <v>99</v>
      </c>
      <c r="AN433" s="0" t="n">
        <v>0.12548146150197</v>
      </c>
    </row>
    <row r="434" customFormat="false" ht="13.8" hidden="false" customHeight="false" outlineLevel="0" collapsed="false">
      <c r="AK434" s="0" t="s">
        <v>80</v>
      </c>
      <c r="AL434" s="0" t="s">
        <v>45</v>
      </c>
      <c r="AM434" s="0" t="s">
        <v>100</v>
      </c>
      <c r="AN434" s="0" t="n">
        <v>0.12114041518179</v>
      </c>
    </row>
    <row r="435" customFormat="false" ht="13.8" hidden="false" customHeight="false" outlineLevel="0" collapsed="false">
      <c r="AK435" s="0" t="s">
        <v>80</v>
      </c>
      <c r="AL435" s="0" t="s">
        <v>45</v>
      </c>
      <c r="AM435" s="0" t="s">
        <v>102</v>
      </c>
      <c r="AN435" s="0" t="n">
        <v>0.12726942344562</v>
      </c>
    </row>
    <row r="436" customFormat="false" ht="13.8" hidden="false" customHeight="false" outlineLevel="0" collapsed="false">
      <c r="AK436" s="0" t="s">
        <v>80</v>
      </c>
      <c r="AL436" s="0" t="s">
        <v>45</v>
      </c>
      <c r="AM436" s="0" t="s">
        <v>107</v>
      </c>
      <c r="AN436" s="0" t="n">
        <v>0.12572954986239</v>
      </c>
    </row>
    <row r="437" customFormat="false" ht="13.8" hidden="false" customHeight="false" outlineLevel="0" collapsed="false">
      <c r="AK437" s="0" t="s">
        <v>80</v>
      </c>
      <c r="AL437" s="0" t="s">
        <v>45</v>
      </c>
      <c r="AM437" s="0" t="s">
        <v>120</v>
      </c>
      <c r="AN437" s="0" t="n">
        <v>0.12292919898555</v>
      </c>
    </row>
    <row r="438" customFormat="false" ht="13.8" hidden="false" customHeight="false" outlineLevel="0" collapsed="false">
      <c r="AK438" s="0" t="s">
        <v>80</v>
      </c>
      <c r="AL438" s="0" t="s">
        <v>45</v>
      </c>
      <c r="AM438" s="0" t="s">
        <v>108</v>
      </c>
      <c r="AN438" s="0" t="n">
        <v>0.12445738639148</v>
      </c>
    </row>
    <row r="439" customFormat="false" ht="13.8" hidden="false" customHeight="false" outlineLevel="0" collapsed="false">
      <c r="AK439" s="0" t="s">
        <v>80</v>
      </c>
      <c r="AL439" s="0" t="s">
        <v>45</v>
      </c>
      <c r="AM439" s="0" t="s">
        <v>104</v>
      </c>
      <c r="AN439" s="0" t="n">
        <v>0.1245886252445</v>
      </c>
    </row>
    <row r="440" customFormat="false" ht="13.8" hidden="false" customHeight="false" outlineLevel="0" collapsed="false">
      <c r="AK440" s="0" t="s">
        <v>80</v>
      </c>
      <c r="AL440" s="0" t="s">
        <v>45</v>
      </c>
      <c r="AM440" s="0" t="s">
        <v>115</v>
      </c>
      <c r="AN440" s="0" t="n">
        <v>0.1294053821313</v>
      </c>
    </row>
    <row r="441" customFormat="false" ht="13.8" hidden="false" customHeight="false" outlineLevel="0" collapsed="false">
      <c r="AK441" s="0" t="s">
        <v>80</v>
      </c>
      <c r="AL441" s="0" t="s">
        <v>45</v>
      </c>
      <c r="AM441" s="0" t="s">
        <v>110</v>
      </c>
      <c r="AN441" s="0" t="n">
        <v>0.12412337138737</v>
      </c>
    </row>
    <row r="442" customFormat="false" ht="13.8" hidden="false" customHeight="false" outlineLevel="0" collapsed="false">
      <c r="AK442" s="0" t="s">
        <v>80</v>
      </c>
      <c r="AL442" s="0" t="s">
        <v>45</v>
      </c>
      <c r="AM442" s="0" t="s">
        <v>116</v>
      </c>
      <c r="AN442" s="0" t="n">
        <v>0.12197005178474</v>
      </c>
    </row>
    <row r="443" customFormat="false" ht="13.8" hidden="false" customHeight="false" outlineLevel="0" collapsed="false">
      <c r="AK443" s="0" t="s">
        <v>80</v>
      </c>
      <c r="AL443" s="0" t="s">
        <v>45</v>
      </c>
      <c r="AM443" s="0" t="s">
        <v>112</v>
      </c>
      <c r="AN443" s="0" t="n">
        <v>0.12735748278033</v>
      </c>
    </row>
    <row r="444" customFormat="false" ht="13.8" hidden="false" customHeight="false" outlineLevel="0" collapsed="false">
      <c r="AK444" s="0" t="s">
        <v>80</v>
      </c>
      <c r="AL444" s="0" t="s">
        <v>45</v>
      </c>
      <c r="AM444" s="0" t="s">
        <v>41</v>
      </c>
      <c r="AN444" s="0" t="n">
        <v>0.11917231771856</v>
      </c>
    </row>
    <row r="445" customFormat="false" ht="13.8" hidden="false" customHeight="false" outlineLevel="0" collapsed="false">
      <c r="AK445" s="0" t="s">
        <v>80</v>
      </c>
      <c r="AL445" s="0" t="s">
        <v>45</v>
      </c>
      <c r="AM445" s="0" t="s">
        <v>44</v>
      </c>
      <c r="AN445" s="0" t="n">
        <v>0.12321165699892</v>
      </c>
    </row>
    <row r="446" customFormat="false" ht="13.8" hidden="false" customHeight="false" outlineLevel="0" collapsed="false">
      <c r="AK446" s="0" t="s">
        <v>80</v>
      </c>
      <c r="AL446" s="0" t="s">
        <v>45</v>
      </c>
      <c r="AM446" s="0" t="s">
        <v>46</v>
      </c>
      <c r="AN446" s="0" t="n">
        <v>0.12657945135668</v>
      </c>
    </row>
    <row r="447" customFormat="false" ht="13.8" hidden="false" customHeight="false" outlineLevel="0" collapsed="false">
      <c r="AK447" s="0" t="s">
        <v>80</v>
      </c>
      <c r="AL447" s="0" t="s">
        <v>45</v>
      </c>
      <c r="AM447" s="0" t="s">
        <v>48</v>
      </c>
      <c r="AN447" s="0" t="n">
        <v>0.12708370269133</v>
      </c>
    </row>
    <row r="448" customFormat="false" ht="13.8" hidden="false" customHeight="false" outlineLevel="0" collapsed="false">
      <c r="AK448" s="0" t="s">
        <v>80</v>
      </c>
      <c r="AL448" s="0" t="s">
        <v>45</v>
      </c>
      <c r="AM448" s="0" t="s">
        <v>50</v>
      </c>
      <c r="AN448" s="0" t="n">
        <v>0.1271579901336</v>
      </c>
    </row>
    <row r="449" customFormat="false" ht="13.8" hidden="false" customHeight="false" outlineLevel="0" collapsed="false">
      <c r="AK449" s="0" t="s">
        <v>80</v>
      </c>
      <c r="AL449" s="0" t="s">
        <v>45</v>
      </c>
      <c r="AM449" s="0" t="s">
        <v>109</v>
      </c>
      <c r="AN449" s="0" t="n">
        <v>0.12446484554722</v>
      </c>
    </row>
    <row r="450" customFormat="false" ht="13.8" hidden="false" customHeight="false" outlineLevel="0" collapsed="false">
      <c r="AK450" s="0" t="s">
        <v>80</v>
      </c>
      <c r="AL450" s="0" t="s">
        <v>45</v>
      </c>
      <c r="AM450" s="0" t="s">
        <v>111</v>
      </c>
      <c r="AN450" s="0" t="n">
        <v>0.12403857476914</v>
      </c>
    </row>
    <row r="451" customFormat="false" ht="13.8" hidden="false" customHeight="false" outlineLevel="0" collapsed="false">
      <c r="AK451" s="0" t="s">
        <v>80</v>
      </c>
      <c r="AL451" s="0" t="s">
        <v>45</v>
      </c>
      <c r="AM451" s="0" t="s">
        <v>113</v>
      </c>
      <c r="AN451" s="0" t="n">
        <v>0.12284677911626</v>
      </c>
    </row>
    <row r="452" customFormat="false" ht="13.8" hidden="false" customHeight="false" outlineLevel="0" collapsed="false">
      <c r="AK452" s="0" t="s">
        <v>80</v>
      </c>
      <c r="AL452" s="0" t="s">
        <v>45</v>
      </c>
      <c r="AM452" s="0" t="s">
        <v>114</v>
      </c>
      <c r="AN452" s="0" t="n">
        <v>0.12644134420149</v>
      </c>
    </row>
    <row r="453" customFormat="false" ht="13.8" hidden="false" customHeight="false" outlineLevel="0" collapsed="false">
      <c r="AK453" s="0" t="s">
        <v>80</v>
      </c>
      <c r="AL453" s="0" t="s">
        <v>45</v>
      </c>
      <c r="AM453" s="0" t="s">
        <v>96</v>
      </c>
      <c r="AN453" s="0" t="n">
        <v>0.12232942127921</v>
      </c>
    </row>
    <row r="454" customFormat="false" ht="13.8" hidden="false" customHeight="false" outlineLevel="0" collapsed="false">
      <c r="AK454" s="0" t="s">
        <v>80</v>
      </c>
      <c r="AL454" s="0" t="s">
        <v>45</v>
      </c>
      <c r="AM454" s="0" t="s">
        <v>97</v>
      </c>
      <c r="AN454" s="0" t="n">
        <v>0.12341846428885</v>
      </c>
    </row>
    <row r="455" customFormat="false" ht="13.8" hidden="false" customHeight="false" outlineLevel="0" collapsed="false">
      <c r="AK455" s="0" t="s">
        <v>80</v>
      </c>
      <c r="AL455" s="0" t="s">
        <v>47</v>
      </c>
      <c r="AM455" s="0" t="s">
        <v>112</v>
      </c>
      <c r="AN455" s="0" t="n">
        <v>0.1246600085683</v>
      </c>
      <c r="AO455" s="0" t="n">
        <f aca="false">AVERAGE(AN455:AN484)</f>
        <v>0.124701071608976</v>
      </c>
    </row>
    <row r="456" customFormat="false" ht="13.8" hidden="false" customHeight="false" outlineLevel="0" collapsed="false">
      <c r="AK456" s="0" t="s">
        <v>80</v>
      </c>
      <c r="AL456" s="0" t="s">
        <v>47</v>
      </c>
      <c r="AM456" s="0" t="s">
        <v>109</v>
      </c>
      <c r="AN456" s="0" t="n">
        <v>0.12634908322245</v>
      </c>
    </row>
    <row r="457" customFormat="false" ht="13.8" hidden="false" customHeight="false" outlineLevel="0" collapsed="false">
      <c r="AK457" s="0" t="s">
        <v>80</v>
      </c>
      <c r="AL457" s="0" t="s">
        <v>47</v>
      </c>
      <c r="AM457" s="0" t="s">
        <v>111</v>
      </c>
      <c r="AN457" s="0" t="n">
        <v>0.12511757820313</v>
      </c>
    </row>
    <row r="458" customFormat="false" ht="13.8" hidden="false" customHeight="false" outlineLevel="0" collapsed="false">
      <c r="AK458" s="0" t="s">
        <v>80</v>
      </c>
      <c r="AL458" s="0" t="s">
        <v>47</v>
      </c>
      <c r="AM458" s="0" t="s">
        <v>113</v>
      </c>
      <c r="AN458" s="0" t="n">
        <v>0.12379848179482</v>
      </c>
    </row>
    <row r="459" customFormat="false" ht="13.8" hidden="false" customHeight="false" outlineLevel="0" collapsed="false">
      <c r="AK459" s="0" t="s">
        <v>80</v>
      </c>
      <c r="AL459" s="0" t="s">
        <v>47</v>
      </c>
      <c r="AM459" s="0" t="s">
        <v>114</v>
      </c>
      <c r="AN459" s="0" t="n">
        <v>0.12522744528367</v>
      </c>
    </row>
    <row r="460" customFormat="false" ht="13.8" hidden="false" customHeight="false" outlineLevel="0" collapsed="false">
      <c r="AK460" s="0" t="s">
        <v>80</v>
      </c>
      <c r="AL460" s="0" t="s">
        <v>47</v>
      </c>
      <c r="AM460" s="0" t="s">
        <v>96</v>
      </c>
      <c r="AN460" s="0" t="n">
        <v>0.11921592215916</v>
      </c>
    </row>
    <row r="461" customFormat="false" ht="13.8" hidden="false" customHeight="false" outlineLevel="0" collapsed="false">
      <c r="AK461" s="0" t="s">
        <v>80</v>
      </c>
      <c r="AL461" s="0" t="s">
        <v>47</v>
      </c>
      <c r="AM461" s="0" t="s">
        <v>115</v>
      </c>
      <c r="AN461" s="0" t="n">
        <v>0.12388250378727</v>
      </c>
    </row>
    <row r="462" customFormat="false" ht="13.8" hidden="false" customHeight="false" outlineLevel="0" collapsed="false">
      <c r="AK462" s="0" t="s">
        <v>80</v>
      </c>
      <c r="AL462" s="0" t="s">
        <v>47</v>
      </c>
      <c r="AM462" s="0" t="s">
        <v>116</v>
      </c>
      <c r="AN462" s="0" t="n">
        <v>0.12855260445351</v>
      </c>
    </row>
    <row r="463" customFormat="false" ht="13.8" hidden="false" customHeight="false" outlineLevel="0" collapsed="false">
      <c r="AK463" s="0" t="s">
        <v>80</v>
      </c>
      <c r="AL463" s="0" t="s">
        <v>47</v>
      </c>
      <c r="AM463" s="0" t="s">
        <v>117</v>
      </c>
      <c r="AN463" s="0" t="n">
        <v>0.12042836834435</v>
      </c>
    </row>
    <row r="464" customFormat="false" ht="13.8" hidden="false" customHeight="false" outlineLevel="0" collapsed="false">
      <c r="AK464" s="0" t="s">
        <v>80</v>
      </c>
      <c r="AL464" s="0" t="s">
        <v>47</v>
      </c>
      <c r="AM464" s="0" t="s">
        <v>118</v>
      </c>
      <c r="AN464" s="0" t="n">
        <v>0.12170173352826</v>
      </c>
    </row>
    <row r="465" customFormat="false" ht="13.8" hidden="false" customHeight="false" outlineLevel="0" collapsed="false">
      <c r="AK465" s="0" t="s">
        <v>80</v>
      </c>
      <c r="AL465" s="0" t="s">
        <v>47</v>
      </c>
      <c r="AM465" s="0" t="s">
        <v>105</v>
      </c>
      <c r="AN465" s="0" t="n">
        <v>0.12426405361481</v>
      </c>
    </row>
    <row r="466" customFormat="false" ht="13.8" hidden="false" customHeight="false" outlineLevel="0" collapsed="false">
      <c r="AK466" s="0" t="s">
        <v>80</v>
      </c>
      <c r="AL466" s="0" t="s">
        <v>47</v>
      </c>
      <c r="AM466" s="0" t="s">
        <v>119</v>
      </c>
      <c r="AN466" s="0" t="n">
        <v>0.12693789680242</v>
      </c>
    </row>
    <row r="467" customFormat="false" ht="13.8" hidden="false" customHeight="false" outlineLevel="0" collapsed="false">
      <c r="AK467" s="0" t="s">
        <v>80</v>
      </c>
      <c r="AL467" s="0" t="s">
        <v>47</v>
      </c>
      <c r="AM467" s="0" t="s">
        <v>106</v>
      </c>
      <c r="AN467" s="0" t="n">
        <v>0.12456954537744</v>
      </c>
    </row>
    <row r="468" customFormat="false" ht="13.8" hidden="false" customHeight="false" outlineLevel="0" collapsed="false">
      <c r="AK468" s="0" t="s">
        <v>80</v>
      </c>
      <c r="AL468" s="0" t="s">
        <v>47</v>
      </c>
      <c r="AM468" s="0" t="s">
        <v>98</v>
      </c>
      <c r="AN468" s="0" t="n">
        <v>0.12628867928744</v>
      </c>
    </row>
    <row r="469" customFormat="false" ht="13.8" hidden="false" customHeight="false" outlineLevel="0" collapsed="false">
      <c r="AK469" s="0" t="s">
        <v>80</v>
      </c>
      <c r="AL469" s="0" t="s">
        <v>47</v>
      </c>
      <c r="AM469" s="0" t="s">
        <v>97</v>
      </c>
      <c r="AN469" s="0" t="n">
        <v>0.1254432025291</v>
      </c>
    </row>
    <row r="470" customFormat="false" ht="13.8" hidden="false" customHeight="false" outlineLevel="0" collapsed="false">
      <c r="AK470" s="0" t="s">
        <v>80</v>
      </c>
      <c r="AL470" s="0" t="s">
        <v>47</v>
      </c>
      <c r="AM470" s="0" t="s">
        <v>101</v>
      </c>
      <c r="AN470" s="0" t="n">
        <v>0.12710691721693</v>
      </c>
    </row>
    <row r="471" customFormat="false" ht="13.8" hidden="false" customHeight="false" outlineLevel="0" collapsed="false">
      <c r="AK471" s="0" t="s">
        <v>80</v>
      </c>
      <c r="AL471" s="0" t="s">
        <v>47</v>
      </c>
      <c r="AM471" s="0" t="s">
        <v>108</v>
      </c>
      <c r="AN471" s="0" t="n">
        <v>0.12486402794897</v>
      </c>
    </row>
    <row r="472" customFormat="false" ht="13.8" hidden="false" customHeight="false" outlineLevel="0" collapsed="false">
      <c r="AK472" s="0" t="s">
        <v>80</v>
      </c>
      <c r="AL472" s="0" t="s">
        <v>47</v>
      </c>
      <c r="AM472" s="0" t="s">
        <v>41</v>
      </c>
      <c r="AN472" s="0" t="n">
        <v>0.12775961563341</v>
      </c>
    </row>
    <row r="473" customFormat="false" ht="13.8" hidden="false" customHeight="false" outlineLevel="0" collapsed="false">
      <c r="AK473" s="0" t="s">
        <v>80</v>
      </c>
      <c r="AL473" s="0" t="s">
        <v>47</v>
      </c>
      <c r="AM473" s="0" t="s">
        <v>44</v>
      </c>
      <c r="AN473" s="0" t="n">
        <v>0.12399956260443</v>
      </c>
    </row>
    <row r="474" customFormat="false" ht="13.8" hidden="false" customHeight="false" outlineLevel="0" collapsed="false">
      <c r="AK474" s="0" t="s">
        <v>80</v>
      </c>
      <c r="AL474" s="0" t="s">
        <v>47</v>
      </c>
      <c r="AM474" s="0" t="s">
        <v>46</v>
      </c>
      <c r="AN474" s="0" t="n">
        <v>0.12608491697446</v>
      </c>
    </row>
    <row r="475" customFormat="false" ht="13.8" hidden="false" customHeight="false" outlineLevel="0" collapsed="false">
      <c r="AK475" s="0" t="s">
        <v>80</v>
      </c>
      <c r="AL475" s="0" t="s">
        <v>47</v>
      </c>
      <c r="AM475" s="0" t="s">
        <v>48</v>
      </c>
      <c r="AN475" s="0" t="n">
        <v>0.12444045260995</v>
      </c>
    </row>
    <row r="476" customFormat="false" ht="13.8" hidden="false" customHeight="false" outlineLevel="0" collapsed="false">
      <c r="AK476" s="0" t="s">
        <v>80</v>
      </c>
      <c r="AL476" s="0" t="s">
        <v>47</v>
      </c>
      <c r="AM476" s="0" t="s">
        <v>50</v>
      </c>
      <c r="AN476" s="0" t="n">
        <v>0.12548161201111</v>
      </c>
    </row>
    <row r="477" customFormat="false" ht="13.8" hidden="false" customHeight="false" outlineLevel="0" collapsed="false">
      <c r="AK477" s="0" t="s">
        <v>80</v>
      </c>
      <c r="AL477" s="0" t="s">
        <v>47</v>
      </c>
      <c r="AM477" s="0" t="s">
        <v>110</v>
      </c>
      <c r="AN477" s="0" t="n">
        <v>0.12561885201968</v>
      </c>
    </row>
    <row r="478" customFormat="false" ht="13.8" hidden="false" customHeight="false" outlineLevel="0" collapsed="false">
      <c r="AK478" s="0" t="s">
        <v>80</v>
      </c>
      <c r="AL478" s="0" t="s">
        <v>47</v>
      </c>
      <c r="AM478" s="0" t="s">
        <v>103</v>
      </c>
      <c r="AN478" s="0" t="n">
        <v>0.12575386608036</v>
      </c>
    </row>
    <row r="479" customFormat="false" ht="13.8" hidden="false" customHeight="false" outlineLevel="0" collapsed="false">
      <c r="AK479" s="0" t="s">
        <v>80</v>
      </c>
      <c r="AL479" s="0" t="s">
        <v>47</v>
      </c>
      <c r="AM479" s="0" t="s">
        <v>107</v>
      </c>
      <c r="AN479" s="0" t="n">
        <v>0.12238412522344</v>
      </c>
    </row>
    <row r="480" customFormat="false" ht="13.8" hidden="false" customHeight="false" outlineLevel="0" collapsed="false">
      <c r="AK480" s="0" t="s">
        <v>80</v>
      </c>
      <c r="AL480" s="0" t="s">
        <v>47</v>
      </c>
      <c r="AM480" s="0" t="s">
        <v>120</v>
      </c>
      <c r="AN480" s="0" t="n">
        <v>0.12789554942315</v>
      </c>
    </row>
    <row r="481" customFormat="false" ht="13.8" hidden="false" customHeight="false" outlineLevel="0" collapsed="false">
      <c r="AK481" s="0" t="s">
        <v>80</v>
      </c>
      <c r="AL481" s="0" t="s">
        <v>47</v>
      </c>
      <c r="AM481" s="0" t="s">
        <v>100</v>
      </c>
      <c r="AN481" s="0" t="n">
        <v>0.12485758716652</v>
      </c>
    </row>
    <row r="482" customFormat="false" ht="13.8" hidden="false" customHeight="false" outlineLevel="0" collapsed="false">
      <c r="AK482" s="0" t="s">
        <v>80</v>
      </c>
      <c r="AL482" s="0" t="s">
        <v>47</v>
      </c>
      <c r="AM482" s="0" t="s">
        <v>99</v>
      </c>
      <c r="AN482" s="0" t="n">
        <v>0.12426553514435</v>
      </c>
    </row>
    <row r="483" customFormat="false" ht="13.8" hidden="false" customHeight="false" outlineLevel="0" collapsed="false">
      <c r="AK483" s="0" t="s">
        <v>80</v>
      </c>
      <c r="AL483" s="0" t="s">
        <v>47</v>
      </c>
      <c r="AM483" s="0" t="s">
        <v>102</v>
      </c>
      <c r="AN483" s="0" t="n">
        <v>0.12258330274642</v>
      </c>
    </row>
    <row r="484" customFormat="false" ht="13.8" hidden="false" customHeight="false" outlineLevel="0" collapsed="false">
      <c r="AK484" s="0" t="s">
        <v>80</v>
      </c>
      <c r="AL484" s="0" t="s">
        <v>47</v>
      </c>
      <c r="AM484" s="0" t="s">
        <v>104</v>
      </c>
      <c r="AN484" s="0" t="n">
        <v>0.12149911850996</v>
      </c>
    </row>
    <row r="485" customFormat="false" ht="13.8" hidden="false" customHeight="false" outlineLevel="0" collapsed="false">
      <c r="AK485" s="0" t="s">
        <v>80</v>
      </c>
      <c r="AL485" s="0" t="s">
        <v>49</v>
      </c>
      <c r="AM485" s="0" t="s">
        <v>98</v>
      </c>
      <c r="AN485" s="0" t="n">
        <v>0.12341453264974</v>
      </c>
      <c r="AO485" s="0" t="n">
        <f aca="false">AVERAGE(AN485:AN514)</f>
        <v>0.124742910706977</v>
      </c>
    </row>
    <row r="486" customFormat="false" ht="13.8" hidden="false" customHeight="false" outlineLevel="0" collapsed="false">
      <c r="AK486" s="0" t="s">
        <v>80</v>
      </c>
      <c r="AL486" s="0" t="s">
        <v>49</v>
      </c>
      <c r="AM486" s="0" t="s">
        <v>116</v>
      </c>
      <c r="AN486" s="0" t="n">
        <v>0.13044663529595</v>
      </c>
    </row>
    <row r="487" customFormat="false" ht="13.8" hidden="false" customHeight="false" outlineLevel="0" collapsed="false">
      <c r="AK487" s="0" t="s">
        <v>80</v>
      </c>
      <c r="AL487" s="0" t="s">
        <v>49</v>
      </c>
      <c r="AM487" s="0" t="s">
        <v>117</v>
      </c>
      <c r="AN487" s="0" t="n">
        <v>0.12606770060027</v>
      </c>
    </row>
    <row r="488" customFormat="false" ht="13.8" hidden="false" customHeight="false" outlineLevel="0" collapsed="false">
      <c r="AK488" s="0" t="s">
        <v>80</v>
      </c>
      <c r="AL488" s="0" t="s">
        <v>49</v>
      </c>
      <c r="AM488" s="0" t="s">
        <v>104</v>
      </c>
      <c r="AN488" s="0" t="n">
        <v>0.12597369266827</v>
      </c>
    </row>
    <row r="489" customFormat="false" ht="13.8" hidden="false" customHeight="false" outlineLevel="0" collapsed="false">
      <c r="AK489" s="0" t="s">
        <v>80</v>
      </c>
      <c r="AL489" s="0" t="s">
        <v>49</v>
      </c>
      <c r="AM489" s="0" t="s">
        <v>118</v>
      </c>
      <c r="AN489" s="0" t="n">
        <v>0.1266696055148</v>
      </c>
    </row>
    <row r="490" customFormat="false" ht="13.8" hidden="false" customHeight="false" outlineLevel="0" collapsed="false">
      <c r="AK490" s="0" t="s">
        <v>80</v>
      </c>
      <c r="AL490" s="0" t="s">
        <v>49</v>
      </c>
      <c r="AM490" s="0" t="s">
        <v>105</v>
      </c>
      <c r="AN490" s="0" t="n">
        <v>0.11926778988311</v>
      </c>
    </row>
    <row r="491" customFormat="false" ht="13.8" hidden="false" customHeight="false" outlineLevel="0" collapsed="false">
      <c r="AK491" s="0" t="s">
        <v>80</v>
      </c>
      <c r="AL491" s="0" t="s">
        <v>49</v>
      </c>
      <c r="AM491" s="0" t="s">
        <v>119</v>
      </c>
      <c r="AN491" s="0" t="n">
        <v>0.11905291882166</v>
      </c>
    </row>
    <row r="492" customFormat="false" ht="13.8" hidden="false" customHeight="false" outlineLevel="0" collapsed="false">
      <c r="AK492" s="0" t="s">
        <v>80</v>
      </c>
      <c r="AL492" s="0" t="s">
        <v>49</v>
      </c>
      <c r="AM492" s="0" t="s">
        <v>106</v>
      </c>
      <c r="AN492" s="0" t="n">
        <v>0.12245658215642</v>
      </c>
    </row>
    <row r="493" customFormat="false" ht="13.8" hidden="false" customHeight="false" outlineLevel="0" collapsed="false">
      <c r="AK493" s="0" t="s">
        <v>80</v>
      </c>
      <c r="AL493" s="0" t="s">
        <v>49</v>
      </c>
      <c r="AM493" s="0" t="s">
        <v>96</v>
      </c>
      <c r="AN493" s="0" t="n">
        <v>0.12623329548198</v>
      </c>
    </row>
    <row r="494" customFormat="false" ht="13.8" hidden="false" customHeight="false" outlineLevel="0" collapsed="false">
      <c r="AK494" s="0" t="s">
        <v>80</v>
      </c>
      <c r="AL494" s="0" t="s">
        <v>49</v>
      </c>
      <c r="AM494" s="0" t="s">
        <v>48</v>
      </c>
      <c r="AN494" s="0" t="n">
        <v>0.12403514589457</v>
      </c>
    </row>
    <row r="495" customFormat="false" ht="13.8" hidden="false" customHeight="false" outlineLevel="0" collapsed="false">
      <c r="AK495" s="0" t="s">
        <v>80</v>
      </c>
      <c r="AL495" s="0" t="s">
        <v>49</v>
      </c>
      <c r="AM495" s="0" t="s">
        <v>115</v>
      </c>
      <c r="AN495" s="0" t="n">
        <v>0.12431605375028</v>
      </c>
    </row>
    <row r="496" customFormat="false" ht="13.8" hidden="false" customHeight="false" outlineLevel="0" collapsed="false">
      <c r="AK496" s="0" t="s">
        <v>80</v>
      </c>
      <c r="AL496" s="0" t="s">
        <v>49</v>
      </c>
      <c r="AM496" s="0" t="s">
        <v>120</v>
      </c>
      <c r="AN496" s="0" t="n">
        <v>0.12477444892669</v>
      </c>
    </row>
    <row r="497" customFormat="false" ht="13.8" hidden="false" customHeight="false" outlineLevel="0" collapsed="false">
      <c r="AK497" s="0" t="s">
        <v>80</v>
      </c>
      <c r="AL497" s="0" t="s">
        <v>49</v>
      </c>
      <c r="AM497" s="0" t="s">
        <v>107</v>
      </c>
      <c r="AN497" s="0" t="n">
        <v>0.12522372378911</v>
      </c>
    </row>
    <row r="498" customFormat="false" ht="13.8" hidden="false" customHeight="false" outlineLevel="0" collapsed="false">
      <c r="AK498" s="0" t="s">
        <v>80</v>
      </c>
      <c r="AL498" s="0" t="s">
        <v>49</v>
      </c>
      <c r="AM498" s="0" t="s">
        <v>103</v>
      </c>
      <c r="AN498" s="0" t="n">
        <v>0.12375966221645</v>
      </c>
    </row>
    <row r="499" customFormat="false" ht="13.8" hidden="false" customHeight="false" outlineLevel="0" collapsed="false">
      <c r="AK499" s="0" t="s">
        <v>80</v>
      </c>
      <c r="AL499" s="0" t="s">
        <v>49</v>
      </c>
      <c r="AM499" s="0" t="s">
        <v>102</v>
      </c>
      <c r="AN499" s="0" t="n">
        <v>0.12440365540652</v>
      </c>
    </row>
    <row r="500" customFormat="false" ht="13.8" hidden="false" customHeight="false" outlineLevel="0" collapsed="false">
      <c r="AK500" s="0" t="s">
        <v>80</v>
      </c>
      <c r="AL500" s="0" t="s">
        <v>49</v>
      </c>
      <c r="AM500" s="0" t="s">
        <v>101</v>
      </c>
      <c r="AN500" s="0" t="n">
        <v>0.12526324541721</v>
      </c>
    </row>
    <row r="501" customFormat="false" ht="13.8" hidden="false" customHeight="false" outlineLevel="0" collapsed="false">
      <c r="AK501" s="0" t="s">
        <v>80</v>
      </c>
      <c r="AL501" s="0" t="s">
        <v>49</v>
      </c>
      <c r="AM501" s="0" t="s">
        <v>100</v>
      </c>
      <c r="AN501" s="0" t="n">
        <v>0.12532937588134</v>
      </c>
    </row>
    <row r="502" customFormat="false" ht="13.8" hidden="false" customHeight="false" outlineLevel="0" collapsed="false">
      <c r="AK502" s="0" t="s">
        <v>80</v>
      </c>
      <c r="AL502" s="0" t="s">
        <v>49</v>
      </c>
      <c r="AM502" s="0" t="s">
        <v>99</v>
      </c>
      <c r="AN502" s="0" t="n">
        <v>0.12724465293678</v>
      </c>
    </row>
    <row r="503" customFormat="false" ht="13.8" hidden="false" customHeight="false" outlineLevel="0" collapsed="false">
      <c r="AK503" s="0" t="s">
        <v>80</v>
      </c>
      <c r="AL503" s="0" t="s">
        <v>49</v>
      </c>
      <c r="AM503" s="0" t="s">
        <v>110</v>
      </c>
      <c r="AN503" s="0" t="n">
        <v>0.12574332122109</v>
      </c>
    </row>
    <row r="504" customFormat="false" ht="13.8" hidden="false" customHeight="false" outlineLevel="0" collapsed="false">
      <c r="AK504" s="0" t="s">
        <v>80</v>
      </c>
      <c r="AL504" s="0" t="s">
        <v>49</v>
      </c>
      <c r="AM504" s="0" t="s">
        <v>114</v>
      </c>
      <c r="AN504" s="0" t="n">
        <v>0.12380693478829</v>
      </c>
    </row>
    <row r="505" customFormat="false" ht="13.8" hidden="false" customHeight="false" outlineLevel="0" collapsed="false">
      <c r="AK505" s="0" t="s">
        <v>80</v>
      </c>
      <c r="AL505" s="0" t="s">
        <v>49</v>
      </c>
      <c r="AM505" s="0" t="s">
        <v>41</v>
      </c>
      <c r="AN505" s="0" t="n">
        <v>0.12255489376041</v>
      </c>
    </row>
    <row r="506" customFormat="false" ht="13.8" hidden="false" customHeight="false" outlineLevel="0" collapsed="false">
      <c r="AK506" s="0" t="s">
        <v>80</v>
      </c>
      <c r="AL506" s="0" t="s">
        <v>49</v>
      </c>
      <c r="AM506" s="0" t="s">
        <v>44</v>
      </c>
      <c r="AN506" s="0" t="n">
        <v>0.12416448634413</v>
      </c>
    </row>
    <row r="507" customFormat="false" ht="13.8" hidden="false" customHeight="false" outlineLevel="0" collapsed="false">
      <c r="AK507" s="0" t="s">
        <v>80</v>
      </c>
      <c r="AL507" s="0" t="s">
        <v>49</v>
      </c>
      <c r="AM507" s="0" t="s">
        <v>50</v>
      </c>
      <c r="AN507" s="0" t="n">
        <v>0.12726039238624</v>
      </c>
    </row>
    <row r="508" customFormat="false" ht="13.8" hidden="false" customHeight="false" outlineLevel="0" collapsed="false">
      <c r="AK508" s="0" t="s">
        <v>80</v>
      </c>
      <c r="AL508" s="0" t="s">
        <v>49</v>
      </c>
      <c r="AM508" s="0" t="s">
        <v>108</v>
      </c>
      <c r="AN508" s="0" t="n">
        <v>0.12574491752692</v>
      </c>
    </row>
    <row r="509" customFormat="false" ht="13.8" hidden="false" customHeight="false" outlineLevel="0" collapsed="false">
      <c r="AK509" s="0" t="s">
        <v>80</v>
      </c>
      <c r="AL509" s="0" t="s">
        <v>49</v>
      </c>
      <c r="AM509" s="0" t="s">
        <v>112</v>
      </c>
      <c r="AN509" s="0" t="n">
        <v>0.12826424602997</v>
      </c>
    </row>
    <row r="510" customFormat="false" ht="13.8" hidden="false" customHeight="false" outlineLevel="0" collapsed="false">
      <c r="AK510" s="0" t="s">
        <v>80</v>
      </c>
      <c r="AL510" s="0" t="s">
        <v>49</v>
      </c>
      <c r="AM510" s="0" t="s">
        <v>109</v>
      </c>
      <c r="AN510" s="0" t="n">
        <v>0.12480420402428</v>
      </c>
    </row>
    <row r="511" customFormat="false" ht="13.8" hidden="false" customHeight="false" outlineLevel="0" collapsed="false">
      <c r="AK511" s="0" t="s">
        <v>80</v>
      </c>
      <c r="AL511" s="0" t="s">
        <v>49</v>
      </c>
      <c r="AM511" s="0" t="s">
        <v>111</v>
      </c>
      <c r="AN511" s="0" t="n">
        <v>0.12253935111443</v>
      </c>
    </row>
    <row r="512" customFormat="false" ht="13.8" hidden="false" customHeight="false" outlineLevel="0" collapsed="false">
      <c r="AK512" s="0" t="s">
        <v>80</v>
      </c>
      <c r="AL512" s="0" t="s">
        <v>49</v>
      </c>
      <c r="AM512" s="0" t="s">
        <v>113</v>
      </c>
      <c r="AN512" s="0" t="n">
        <v>0.12506793854423</v>
      </c>
    </row>
    <row r="513" customFormat="false" ht="13.8" hidden="false" customHeight="false" outlineLevel="0" collapsed="false">
      <c r="AK513" s="0" t="s">
        <v>80</v>
      </c>
      <c r="AL513" s="0" t="s">
        <v>49</v>
      </c>
      <c r="AM513" s="0" t="s">
        <v>46</v>
      </c>
      <c r="AN513" s="0" t="n">
        <v>0.12292653837132</v>
      </c>
    </row>
    <row r="514" customFormat="false" ht="13.8" hidden="false" customHeight="false" outlineLevel="0" collapsed="false">
      <c r="AK514" s="0" t="s">
        <v>80</v>
      </c>
      <c r="AL514" s="0" t="s">
        <v>49</v>
      </c>
      <c r="AM514" s="0" t="s">
        <v>97</v>
      </c>
      <c r="AN514" s="0" t="n">
        <v>0.12547737980686</v>
      </c>
    </row>
    <row r="516" customFormat="false" ht="13.8" hidden="false" customHeight="false" outlineLevel="0" collapsed="false">
      <c r="AK516" s="0" t="s">
        <v>121</v>
      </c>
      <c r="AL516" s="0" t="s">
        <v>39</v>
      </c>
      <c r="AM516" s="0" t="s">
        <v>102</v>
      </c>
      <c r="AN516" s="0" t="n">
        <v>0.22015689126614</v>
      </c>
      <c r="AO516" s="0" t="n">
        <f aca="false">AVERAGE(AN516:AN545)</f>
        <v>0.220073226685679</v>
      </c>
    </row>
    <row r="517" customFormat="false" ht="13.8" hidden="false" customHeight="false" outlineLevel="0" collapsed="false">
      <c r="AK517" s="0" t="s">
        <v>121</v>
      </c>
      <c r="AL517" s="0" t="s">
        <v>39</v>
      </c>
      <c r="AM517" s="0" t="s">
        <v>117</v>
      </c>
      <c r="AN517" s="0" t="n">
        <v>0.21320839261626</v>
      </c>
    </row>
    <row r="518" customFormat="false" ht="13.8" hidden="false" customHeight="false" outlineLevel="0" collapsed="false">
      <c r="AK518" s="0" t="s">
        <v>121</v>
      </c>
      <c r="AL518" s="0" t="s">
        <v>39</v>
      </c>
      <c r="AM518" s="0" t="s">
        <v>118</v>
      </c>
      <c r="AN518" s="0" t="n">
        <v>0.22437611826482</v>
      </c>
    </row>
    <row r="519" customFormat="false" ht="13.8" hidden="false" customHeight="false" outlineLevel="0" collapsed="false">
      <c r="AK519" s="0" t="s">
        <v>121</v>
      </c>
      <c r="AL519" s="0" t="s">
        <v>39</v>
      </c>
      <c r="AM519" s="0" t="s">
        <v>105</v>
      </c>
      <c r="AN519" s="0" t="n">
        <v>0.22503776538222</v>
      </c>
    </row>
    <row r="520" customFormat="false" ht="13.8" hidden="false" customHeight="false" outlineLevel="0" collapsed="false">
      <c r="AK520" s="0" t="s">
        <v>121</v>
      </c>
      <c r="AL520" s="0" t="s">
        <v>39</v>
      </c>
      <c r="AM520" s="0" t="s">
        <v>119</v>
      </c>
      <c r="AN520" s="0" t="n">
        <v>0.22719618627546</v>
      </c>
    </row>
    <row r="521" customFormat="false" ht="13.8" hidden="false" customHeight="false" outlineLevel="0" collapsed="false">
      <c r="AK521" s="0" t="s">
        <v>121</v>
      </c>
      <c r="AL521" s="0" t="s">
        <v>39</v>
      </c>
      <c r="AM521" s="0" t="s">
        <v>106</v>
      </c>
      <c r="AN521" s="0" t="n">
        <v>0.22530489596815</v>
      </c>
    </row>
    <row r="522" customFormat="false" ht="13.8" hidden="false" customHeight="false" outlineLevel="0" collapsed="false">
      <c r="AK522" s="0" t="s">
        <v>121</v>
      </c>
      <c r="AL522" s="0" t="s">
        <v>39</v>
      </c>
      <c r="AM522" s="0" t="s">
        <v>98</v>
      </c>
      <c r="AN522" s="0" t="n">
        <v>0.21663496313986</v>
      </c>
    </row>
    <row r="523" customFormat="false" ht="13.8" hidden="false" customHeight="false" outlineLevel="0" collapsed="false">
      <c r="AK523" s="0" t="s">
        <v>121</v>
      </c>
      <c r="AL523" s="0" t="s">
        <v>39</v>
      </c>
      <c r="AM523" s="0" t="s">
        <v>99</v>
      </c>
      <c r="AN523" s="0" t="n">
        <v>0.21457885077672</v>
      </c>
    </row>
    <row r="524" customFormat="false" ht="13.8" hidden="false" customHeight="false" outlineLevel="0" collapsed="false">
      <c r="AK524" s="0" t="s">
        <v>121</v>
      </c>
      <c r="AL524" s="0" t="s">
        <v>39</v>
      </c>
      <c r="AM524" s="0" t="s">
        <v>100</v>
      </c>
      <c r="AN524" s="0" t="n">
        <v>0.23813702812634</v>
      </c>
    </row>
    <row r="525" customFormat="false" ht="13.8" hidden="false" customHeight="false" outlineLevel="0" collapsed="false">
      <c r="AK525" s="0" t="s">
        <v>121</v>
      </c>
      <c r="AL525" s="0" t="s">
        <v>39</v>
      </c>
      <c r="AM525" s="0" t="s">
        <v>116</v>
      </c>
      <c r="AN525" s="0" t="n">
        <v>0.22018614609367</v>
      </c>
    </row>
    <row r="526" customFormat="false" ht="13.8" hidden="false" customHeight="false" outlineLevel="0" collapsed="false">
      <c r="AK526" s="0" t="s">
        <v>121</v>
      </c>
      <c r="AL526" s="0" t="s">
        <v>39</v>
      </c>
      <c r="AM526" s="0" t="s">
        <v>109</v>
      </c>
      <c r="AN526" s="0" t="n">
        <v>0.21357562443025</v>
      </c>
    </row>
    <row r="527" customFormat="false" ht="13.8" hidden="false" customHeight="false" outlineLevel="0" collapsed="false">
      <c r="AK527" s="0" t="s">
        <v>121</v>
      </c>
      <c r="AL527" s="0" t="s">
        <v>39</v>
      </c>
      <c r="AM527" s="0" t="s">
        <v>104</v>
      </c>
      <c r="AN527" s="0" t="n">
        <v>0.21477870749892</v>
      </c>
    </row>
    <row r="528" customFormat="false" ht="13.8" hidden="false" customHeight="false" outlineLevel="0" collapsed="false">
      <c r="AK528" s="0" t="s">
        <v>121</v>
      </c>
      <c r="AL528" s="0" t="s">
        <v>39</v>
      </c>
      <c r="AM528" s="0" t="s">
        <v>107</v>
      </c>
      <c r="AN528" s="0" t="n">
        <v>0.22308363409196</v>
      </c>
    </row>
    <row r="529" customFormat="false" ht="13.8" hidden="false" customHeight="false" outlineLevel="0" collapsed="false">
      <c r="AK529" s="0" t="s">
        <v>121</v>
      </c>
      <c r="AL529" s="0" t="s">
        <v>39</v>
      </c>
      <c r="AM529" s="0" t="s">
        <v>120</v>
      </c>
      <c r="AN529" s="0" t="n">
        <v>0.21692964261375</v>
      </c>
    </row>
    <row r="530" customFormat="false" ht="13.8" hidden="false" customHeight="false" outlineLevel="0" collapsed="false">
      <c r="AK530" s="0" t="s">
        <v>121</v>
      </c>
      <c r="AL530" s="0" t="s">
        <v>39</v>
      </c>
      <c r="AM530" s="0" t="s">
        <v>112</v>
      </c>
      <c r="AN530" s="0" t="n">
        <v>0.21654735120122</v>
      </c>
    </row>
    <row r="531" customFormat="false" ht="13.8" hidden="false" customHeight="false" outlineLevel="0" collapsed="false">
      <c r="AK531" s="0" t="s">
        <v>121</v>
      </c>
      <c r="AL531" s="0" t="s">
        <v>39</v>
      </c>
      <c r="AM531" s="0" t="s">
        <v>108</v>
      </c>
      <c r="AN531" s="0" t="n">
        <v>0.22673239868612</v>
      </c>
    </row>
    <row r="532" customFormat="false" ht="13.8" hidden="false" customHeight="false" outlineLevel="0" collapsed="false">
      <c r="AK532" s="0" t="s">
        <v>121</v>
      </c>
      <c r="AL532" s="0" t="s">
        <v>39</v>
      </c>
      <c r="AM532" s="0" t="s">
        <v>41</v>
      </c>
      <c r="AN532" s="0" t="n">
        <v>0.21688019002452</v>
      </c>
    </row>
    <row r="533" customFormat="false" ht="13.8" hidden="false" customHeight="false" outlineLevel="0" collapsed="false">
      <c r="AK533" s="0" t="s">
        <v>121</v>
      </c>
      <c r="AL533" s="0" t="s">
        <v>39</v>
      </c>
      <c r="AM533" s="0" t="s">
        <v>44</v>
      </c>
      <c r="AN533" s="0" t="n">
        <v>0.21987438143606</v>
      </c>
    </row>
    <row r="534" customFormat="false" ht="13.8" hidden="false" customHeight="false" outlineLevel="0" collapsed="false">
      <c r="AK534" s="0" t="s">
        <v>121</v>
      </c>
      <c r="AL534" s="0" t="s">
        <v>39</v>
      </c>
      <c r="AM534" s="0" t="s">
        <v>46</v>
      </c>
      <c r="AN534" s="0" t="n">
        <v>0.21891236006989</v>
      </c>
    </row>
    <row r="535" customFormat="false" ht="13.8" hidden="false" customHeight="false" outlineLevel="0" collapsed="false">
      <c r="AK535" s="0" t="s">
        <v>121</v>
      </c>
      <c r="AL535" s="0" t="s">
        <v>39</v>
      </c>
      <c r="AM535" s="0" t="s">
        <v>48</v>
      </c>
      <c r="AN535" s="0" t="n">
        <v>0.2265784290245</v>
      </c>
    </row>
    <row r="536" customFormat="false" ht="13.8" hidden="false" customHeight="false" outlineLevel="0" collapsed="false">
      <c r="AK536" s="0" t="s">
        <v>121</v>
      </c>
      <c r="AL536" s="0" t="s">
        <v>39</v>
      </c>
      <c r="AM536" s="0" t="s">
        <v>50</v>
      </c>
      <c r="AN536" s="0" t="n">
        <v>0.22033216435829</v>
      </c>
    </row>
    <row r="537" customFormat="false" ht="13.8" hidden="false" customHeight="false" outlineLevel="0" collapsed="false">
      <c r="AK537" s="0" t="s">
        <v>121</v>
      </c>
      <c r="AL537" s="0" t="s">
        <v>39</v>
      </c>
      <c r="AM537" s="0" t="s">
        <v>110</v>
      </c>
      <c r="AN537" s="0" t="n">
        <v>0.21883918627402</v>
      </c>
    </row>
    <row r="538" customFormat="false" ht="13.8" hidden="false" customHeight="false" outlineLevel="0" collapsed="false">
      <c r="AK538" s="0" t="s">
        <v>121</v>
      </c>
      <c r="AL538" s="0" t="s">
        <v>39</v>
      </c>
      <c r="AM538" s="0" t="s">
        <v>111</v>
      </c>
      <c r="AN538" s="0" t="n">
        <v>0.21664843567126</v>
      </c>
    </row>
    <row r="539" customFormat="false" ht="13.8" hidden="false" customHeight="false" outlineLevel="0" collapsed="false">
      <c r="AK539" s="0" t="s">
        <v>121</v>
      </c>
      <c r="AL539" s="0" t="s">
        <v>39</v>
      </c>
      <c r="AM539" s="0" t="s">
        <v>113</v>
      </c>
      <c r="AN539" s="0" t="n">
        <v>0.21472470151921</v>
      </c>
    </row>
    <row r="540" customFormat="false" ht="13.8" hidden="false" customHeight="false" outlineLevel="0" collapsed="false">
      <c r="AK540" s="0" t="s">
        <v>121</v>
      </c>
      <c r="AL540" s="0" t="s">
        <v>39</v>
      </c>
      <c r="AM540" s="0" t="s">
        <v>114</v>
      </c>
      <c r="AN540" s="0" t="n">
        <v>0.21930400566644</v>
      </c>
    </row>
    <row r="541" customFormat="false" ht="13.8" hidden="false" customHeight="false" outlineLevel="0" collapsed="false">
      <c r="AK541" s="0" t="s">
        <v>121</v>
      </c>
      <c r="AL541" s="0" t="s">
        <v>39</v>
      </c>
      <c r="AM541" s="0" t="s">
        <v>96</v>
      </c>
      <c r="AN541" s="0" t="n">
        <v>0.22343827613425</v>
      </c>
    </row>
    <row r="542" customFormat="false" ht="13.8" hidden="false" customHeight="false" outlineLevel="0" collapsed="false">
      <c r="AK542" s="0" t="s">
        <v>121</v>
      </c>
      <c r="AL542" s="0" t="s">
        <v>39</v>
      </c>
      <c r="AM542" s="0" t="s">
        <v>97</v>
      </c>
      <c r="AN542" s="0" t="n">
        <v>0.21837744049976</v>
      </c>
    </row>
    <row r="543" customFormat="false" ht="13.8" hidden="false" customHeight="false" outlineLevel="0" collapsed="false">
      <c r="AK543" s="0" t="s">
        <v>121</v>
      </c>
      <c r="AL543" s="0" t="s">
        <v>39</v>
      </c>
      <c r="AM543" s="0" t="s">
        <v>115</v>
      </c>
      <c r="AN543" s="0" t="n">
        <v>0.21695418865662</v>
      </c>
    </row>
    <row r="544" customFormat="false" ht="13.8" hidden="false" customHeight="false" outlineLevel="0" collapsed="false">
      <c r="AK544" s="0" t="s">
        <v>121</v>
      </c>
      <c r="AL544" s="0" t="s">
        <v>39</v>
      </c>
      <c r="AM544" s="0" t="s">
        <v>101</v>
      </c>
      <c r="AN544" s="0" t="n">
        <v>0.21764773327939</v>
      </c>
    </row>
    <row r="545" customFormat="false" ht="13.8" hidden="false" customHeight="false" outlineLevel="0" collapsed="false">
      <c r="AK545" s="0" t="s">
        <v>121</v>
      </c>
      <c r="AL545" s="0" t="s">
        <v>39</v>
      </c>
      <c r="AM545" s="0" t="s">
        <v>103</v>
      </c>
      <c r="AN545" s="0" t="n">
        <v>0.21722071152429</v>
      </c>
    </row>
    <row r="546" customFormat="false" ht="13.8" hidden="false" customHeight="false" outlineLevel="0" collapsed="false">
      <c r="AK546" s="0" t="s">
        <v>121</v>
      </c>
      <c r="AL546" s="0" t="s">
        <v>43</v>
      </c>
      <c r="AM546" s="0" t="s">
        <v>41</v>
      </c>
      <c r="AN546" s="0" t="n">
        <v>0.22951154232668</v>
      </c>
      <c r="AO546" s="0" t="n">
        <f aca="false">AVERAGE(AN546:AN575)</f>
        <v>0.222828129381097</v>
      </c>
    </row>
    <row r="547" customFormat="false" ht="13.8" hidden="false" customHeight="false" outlineLevel="0" collapsed="false">
      <c r="AK547" s="0" t="s">
        <v>121</v>
      </c>
      <c r="AL547" s="0" t="s">
        <v>43</v>
      </c>
      <c r="AM547" s="0" t="s">
        <v>44</v>
      </c>
      <c r="AN547" s="0" t="n">
        <v>0.23168288790858</v>
      </c>
    </row>
    <row r="548" customFormat="false" ht="13.8" hidden="false" customHeight="false" outlineLevel="0" collapsed="false">
      <c r="AK548" s="0" t="s">
        <v>121</v>
      </c>
      <c r="AL548" s="0" t="s">
        <v>43</v>
      </c>
      <c r="AM548" s="0" t="s">
        <v>46</v>
      </c>
      <c r="AN548" s="0" t="n">
        <v>0.2139835613226</v>
      </c>
    </row>
    <row r="549" customFormat="false" ht="13.8" hidden="false" customHeight="false" outlineLevel="0" collapsed="false">
      <c r="AK549" s="0" t="s">
        <v>121</v>
      </c>
      <c r="AL549" s="0" t="s">
        <v>43</v>
      </c>
      <c r="AM549" s="0" t="s">
        <v>48</v>
      </c>
      <c r="AN549" s="0" t="n">
        <v>0.2194641314852</v>
      </c>
    </row>
    <row r="550" customFormat="false" ht="13.8" hidden="false" customHeight="false" outlineLevel="0" collapsed="false">
      <c r="AK550" s="0" t="s">
        <v>121</v>
      </c>
      <c r="AL550" s="0" t="s">
        <v>43</v>
      </c>
      <c r="AM550" s="0" t="s">
        <v>50</v>
      </c>
      <c r="AN550" s="0" t="n">
        <v>0.22139136017612</v>
      </c>
    </row>
    <row r="551" customFormat="false" ht="13.8" hidden="false" customHeight="false" outlineLevel="0" collapsed="false">
      <c r="AK551" s="0" t="s">
        <v>121</v>
      </c>
      <c r="AL551" s="0" t="s">
        <v>43</v>
      </c>
      <c r="AM551" s="0" t="s">
        <v>110</v>
      </c>
      <c r="AN551" s="0" t="n">
        <v>0.21550103821032</v>
      </c>
    </row>
    <row r="552" customFormat="false" ht="13.8" hidden="false" customHeight="false" outlineLevel="0" collapsed="false">
      <c r="AK552" s="0" t="s">
        <v>121</v>
      </c>
      <c r="AL552" s="0" t="s">
        <v>43</v>
      </c>
      <c r="AM552" s="0" t="s">
        <v>102</v>
      </c>
      <c r="AN552" s="0" t="n">
        <v>0.2149126358759</v>
      </c>
    </row>
    <row r="553" customFormat="false" ht="13.8" hidden="false" customHeight="false" outlineLevel="0" collapsed="false">
      <c r="AK553" s="0" t="s">
        <v>121</v>
      </c>
      <c r="AL553" s="0" t="s">
        <v>43</v>
      </c>
      <c r="AM553" s="0" t="s">
        <v>103</v>
      </c>
      <c r="AN553" s="0" t="n">
        <v>0.21781222826531</v>
      </c>
    </row>
    <row r="554" customFormat="false" ht="13.8" hidden="false" customHeight="false" outlineLevel="0" collapsed="false">
      <c r="AK554" s="0" t="s">
        <v>121</v>
      </c>
      <c r="AL554" s="0" t="s">
        <v>43</v>
      </c>
      <c r="AM554" s="0" t="s">
        <v>107</v>
      </c>
      <c r="AN554" s="0" t="n">
        <v>0.22317493254939</v>
      </c>
    </row>
    <row r="555" customFormat="false" ht="13.8" hidden="false" customHeight="false" outlineLevel="0" collapsed="false">
      <c r="AK555" s="0" t="s">
        <v>121</v>
      </c>
      <c r="AL555" s="0" t="s">
        <v>43</v>
      </c>
      <c r="AM555" s="0" t="s">
        <v>120</v>
      </c>
      <c r="AN555" s="0" t="n">
        <v>0.22917677076503</v>
      </c>
    </row>
    <row r="556" customFormat="false" ht="13.8" hidden="false" customHeight="false" outlineLevel="0" collapsed="false">
      <c r="AK556" s="0" t="s">
        <v>121</v>
      </c>
      <c r="AL556" s="0" t="s">
        <v>43</v>
      </c>
      <c r="AM556" s="0" t="s">
        <v>108</v>
      </c>
      <c r="AN556" s="0" t="n">
        <v>0.21459755285302</v>
      </c>
    </row>
    <row r="557" customFormat="false" ht="13.8" hidden="false" customHeight="false" outlineLevel="0" collapsed="false">
      <c r="AK557" s="0" t="s">
        <v>121</v>
      </c>
      <c r="AL557" s="0" t="s">
        <v>43</v>
      </c>
      <c r="AM557" s="0" t="s">
        <v>100</v>
      </c>
      <c r="AN557" s="0" t="n">
        <v>0.21161258513457</v>
      </c>
    </row>
    <row r="558" customFormat="false" ht="13.8" hidden="false" customHeight="false" outlineLevel="0" collapsed="false">
      <c r="AK558" s="0" t="s">
        <v>121</v>
      </c>
      <c r="AL558" s="0" t="s">
        <v>43</v>
      </c>
      <c r="AM558" s="0" t="s">
        <v>112</v>
      </c>
      <c r="AN558" s="0" t="n">
        <v>0.21250433410435</v>
      </c>
    </row>
    <row r="559" customFormat="false" ht="13.8" hidden="false" customHeight="false" outlineLevel="0" collapsed="false">
      <c r="AK559" s="0" t="s">
        <v>121</v>
      </c>
      <c r="AL559" s="0" t="s">
        <v>43</v>
      </c>
      <c r="AM559" s="0" t="s">
        <v>117</v>
      </c>
      <c r="AN559" s="0" t="n">
        <v>0.23326893329111</v>
      </c>
    </row>
    <row r="560" customFormat="false" ht="13.8" hidden="false" customHeight="false" outlineLevel="0" collapsed="false">
      <c r="AK560" s="0" t="s">
        <v>121</v>
      </c>
      <c r="AL560" s="0" t="s">
        <v>43</v>
      </c>
      <c r="AM560" s="0" t="s">
        <v>115</v>
      </c>
      <c r="AN560" s="0" t="n">
        <v>0.22596036396685</v>
      </c>
    </row>
    <row r="561" customFormat="false" ht="13.8" hidden="false" customHeight="false" outlineLevel="0" collapsed="false">
      <c r="AK561" s="0" t="s">
        <v>121</v>
      </c>
      <c r="AL561" s="0" t="s">
        <v>43</v>
      </c>
      <c r="AM561" s="0" t="s">
        <v>101</v>
      </c>
      <c r="AN561" s="0" t="n">
        <v>0.22712797969566</v>
      </c>
    </row>
    <row r="562" customFormat="false" ht="13.8" hidden="false" customHeight="false" outlineLevel="0" collapsed="false">
      <c r="AK562" s="0" t="s">
        <v>121</v>
      </c>
      <c r="AL562" s="0" t="s">
        <v>43</v>
      </c>
      <c r="AM562" s="0" t="s">
        <v>109</v>
      </c>
      <c r="AN562" s="0" t="n">
        <v>0.21954363225146</v>
      </c>
    </row>
    <row r="563" customFormat="false" ht="13.8" hidden="false" customHeight="false" outlineLevel="0" collapsed="false">
      <c r="AK563" s="0" t="s">
        <v>121</v>
      </c>
      <c r="AL563" s="0" t="s">
        <v>43</v>
      </c>
      <c r="AM563" s="0" t="s">
        <v>111</v>
      </c>
      <c r="AN563" s="0" t="n">
        <v>0.23389078536383</v>
      </c>
    </row>
    <row r="564" customFormat="false" ht="13.8" hidden="false" customHeight="false" outlineLevel="0" collapsed="false">
      <c r="AK564" s="0" t="s">
        <v>121</v>
      </c>
      <c r="AL564" s="0" t="s">
        <v>43</v>
      </c>
      <c r="AM564" s="0" t="s">
        <v>113</v>
      </c>
      <c r="AN564" s="0" t="n">
        <v>0.21476673627694</v>
      </c>
    </row>
    <row r="565" customFormat="false" ht="13.8" hidden="false" customHeight="false" outlineLevel="0" collapsed="false">
      <c r="AK565" s="0" t="s">
        <v>121</v>
      </c>
      <c r="AL565" s="0" t="s">
        <v>43</v>
      </c>
      <c r="AM565" s="0" t="s">
        <v>114</v>
      </c>
      <c r="AN565" s="0" t="n">
        <v>0.22042158480034</v>
      </c>
    </row>
    <row r="566" customFormat="false" ht="13.8" hidden="false" customHeight="false" outlineLevel="0" collapsed="false">
      <c r="AK566" s="0" t="s">
        <v>121</v>
      </c>
      <c r="AL566" s="0" t="s">
        <v>43</v>
      </c>
      <c r="AM566" s="0" t="s">
        <v>96</v>
      </c>
      <c r="AN566" s="0" t="n">
        <v>0.22119158462301</v>
      </c>
    </row>
    <row r="567" customFormat="false" ht="13.8" hidden="false" customHeight="false" outlineLevel="0" collapsed="false">
      <c r="AK567" s="0" t="s">
        <v>121</v>
      </c>
      <c r="AL567" s="0" t="s">
        <v>43</v>
      </c>
      <c r="AM567" s="0" t="s">
        <v>97</v>
      </c>
      <c r="AN567" s="0" t="n">
        <v>0.21940693872445</v>
      </c>
    </row>
    <row r="568" customFormat="false" ht="13.8" hidden="false" customHeight="false" outlineLevel="0" collapsed="false">
      <c r="AK568" s="0" t="s">
        <v>121</v>
      </c>
      <c r="AL568" s="0" t="s">
        <v>43</v>
      </c>
      <c r="AM568" s="0" t="s">
        <v>104</v>
      </c>
      <c r="AN568" s="0" t="n">
        <v>0.23193452754185</v>
      </c>
    </row>
    <row r="569" customFormat="false" ht="13.8" hidden="false" customHeight="false" outlineLevel="0" collapsed="false">
      <c r="AK569" s="0" t="s">
        <v>121</v>
      </c>
      <c r="AL569" s="0" t="s">
        <v>43</v>
      </c>
      <c r="AM569" s="0" t="s">
        <v>118</v>
      </c>
      <c r="AN569" s="0" t="n">
        <v>0.22751516023781</v>
      </c>
    </row>
    <row r="570" customFormat="false" ht="13.8" hidden="false" customHeight="false" outlineLevel="0" collapsed="false">
      <c r="AK570" s="0" t="s">
        <v>121</v>
      </c>
      <c r="AL570" s="0" t="s">
        <v>43</v>
      </c>
      <c r="AM570" s="0" t="s">
        <v>105</v>
      </c>
      <c r="AN570" s="0" t="n">
        <v>0.23228246986118</v>
      </c>
    </row>
    <row r="571" customFormat="false" ht="13.8" hidden="false" customHeight="false" outlineLevel="0" collapsed="false">
      <c r="AK571" s="0" t="s">
        <v>121</v>
      </c>
      <c r="AL571" s="0" t="s">
        <v>43</v>
      </c>
      <c r="AM571" s="0" t="s">
        <v>119</v>
      </c>
      <c r="AN571" s="0" t="n">
        <v>0.21506126427407</v>
      </c>
    </row>
    <row r="572" customFormat="false" ht="13.8" hidden="false" customHeight="false" outlineLevel="0" collapsed="false">
      <c r="AK572" s="0" t="s">
        <v>121</v>
      </c>
      <c r="AL572" s="0" t="s">
        <v>43</v>
      </c>
      <c r="AM572" s="0" t="s">
        <v>106</v>
      </c>
      <c r="AN572" s="0" t="n">
        <v>0.22784388034438</v>
      </c>
    </row>
    <row r="573" customFormat="false" ht="13.8" hidden="false" customHeight="false" outlineLevel="0" collapsed="false">
      <c r="AK573" s="0" t="s">
        <v>121</v>
      </c>
      <c r="AL573" s="0" t="s">
        <v>43</v>
      </c>
      <c r="AM573" s="0" t="s">
        <v>98</v>
      </c>
      <c r="AN573" s="0" t="n">
        <v>0.22401668451348</v>
      </c>
    </row>
    <row r="574" customFormat="false" ht="13.8" hidden="false" customHeight="false" outlineLevel="0" collapsed="false">
      <c r="AK574" s="0" t="s">
        <v>121</v>
      </c>
      <c r="AL574" s="0" t="s">
        <v>43</v>
      </c>
      <c r="AM574" s="0" t="s">
        <v>99</v>
      </c>
      <c r="AN574" s="0" t="n">
        <v>0.23476255586071</v>
      </c>
    </row>
    <row r="575" customFormat="false" ht="13.8" hidden="false" customHeight="false" outlineLevel="0" collapsed="false">
      <c r="AK575" s="0" t="s">
        <v>121</v>
      </c>
      <c r="AL575" s="0" t="s">
        <v>43</v>
      </c>
      <c r="AM575" s="0" t="s">
        <v>116</v>
      </c>
      <c r="AN575" s="0" t="n">
        <v>0.22052323882871</v>
      </c>
    </row>
    <row r="576" customFormat="false" ht="13.8" hidden="false" customHeight="false" outlineLevel="0" collapsed="false">
      <c r="AK576" s="0" t="s">
        <v>121</v>
      </c>
      <c r="AL576" s="0" t="s">
        <v>45</v>
      </c>
      <c r="AM576" s="0" t="s">
        <v>99</v>
      </c>
      <c r="AN576" s="0" t="n">
        <v>0.23648926983579</v>
      </c>
      <c r="AO576" s="0" t="n">
        <f aca="false">AVERAGE(AN576:AN605)</f>
        <v>0.227228270661125</v>
      </c>
    </row>
    <row r="577" customFormat="false" ht="13.8" hidden="false" customHeight="false" outlineLevel="0" collapsed="false">
      <c r="AK577" s="0" t="s">
        <v>121</v>
      </c>
      <c r="AL577" s="0" t="s">
        <v>45</v>
      </c>
      <c r="AM577" s="0" t="s">
        <v>100</v>
      </c>
      <c r="AN577" s="0" t="n">
        <v>0.21725267084945</v>
      </c>
    </row>
    <row r="578" customFormat="false" ht="13.8" hidden="false" customHeight="false" outlineLevel="0" collapsed="false">
      <c r="AK578" s="0" t="s">
        <v>121</v>
      </c>
      <c r="AL578" s="0" t="s">
        <v>45</v>
      </c>
      <c r="AM578" s="0" t="s">
        <v>116</v>
      </c>
      <c r="AN578" s="0" t="n">
        <v>0.22980430837499</v>
      </c>
    </row>
    <row r="579" customFormat="false" ht="13.8" hidden="false" customHeight="false" outlineLevel="0" collapsed="false">
      <c r="AK579" s="0" t="s">
        <v>121</v>
      </c>
      <c r="AL579" s="0" t="s">
        <v>45</v>
      </c>
      <c r="AM579" s="0" t="s">
        <v>117</v>
      </c>
      <c r="AN579" s="0" t="n">
        <v>0.21675996377706</v>
      </c>
    </row>
    <row r="580" customFormat="false" ht="13.8" hidden="false" customHeight="false" outlineLevel="0" collapsed="false">
      <c r="AK580" s="0" t="s">
        <v>121</v>
      </c>
      <c r="AL580" s="0" t="s">
        <v>45</v>
      </c>
      <c r="AM580" s="0" t="s">
        <v>104</v>
      </c>
      <c r="AN580" s="0" t="n">
        <v>0.21929785453673</v>
      </c>
    </row>
    <row r="581" customFormat="false" ht="13.8" hidden="false" customHeight="false" outlineLevel="0" collapsed="false">
      <c r="AK581" s="0" t="s">
        <v>121</v>
      </c>
      <c r="AL581" s="0" t="s">
        <v>45</v>
      </c>
      <c r="AM581" s="0" t="s">
        <v>118</v>
      </c>
      <c r="AN581" s="0" t="n">
        <v>0.23377014345014</v>
      </c>
    </row>
    <row r="582" customFormat="false" ht="13.8" hidden="false" customHeight="false" outlineLevel="0" collapsed="false">
      <c r="AK582" s="0" t="s">
        <v>121</v>
      </c>
      <c r="AL582" s="0" t="s">
        <v>45</v>
      </c>
      <c r="AM582" s="0" t="s">
        <v>105</v>
      </c>
      <c r="AN582" s="0" t="n">
        <v>0.22647096017778</v>
      </c>
    </row>
    <row r="583" customFormat="false" ht="13.8" hidden="false" customHeight="false" outlineLevel="0" collapsed="false">
      <c r="AK583" s="0" t="s">
        <v>121</v>
      </c>
      <c r="AL583" s="0" t="s">
        <v>45</v>
      </c>
      <c r="AM583" s="0" t="s">
        <v>119</v>
      </c>
      <c r="AN583" s="0" t="n">
        <v>0.21558292587398</v>
      </c>
    </row>
    <row r="584" customFormat="false" ht="13.8" hidden="false" customHeight="false" outlineLevel="0" collapsed="false">
      <c r="AK584" s="0" t="s">
        <v>121</v>
      </c>
      <c r="AL584" s="0" t="s">
        <v>45</v>
      </c>
      <c r="AM584" s="0" t="s">
        <v>106</v>
      </c>
      <c r="AN584" s="0" t="n">
        <v>0.21953836444482</v>
      </c>
    </row>
    <row r="585" customFormat="false" ht="13.8" hidden="false" customHeight="false" outlineLevel="0" collapsed="false">
      <c r="AK585" s="0" t="s">
        <v>121</v>
      </c>
      <c r="AL585" s="0" t="s">
        <v>45</v>
      </c>
      <c r="AM585" s="0" t="s">
        <v>98</v>
      </c>
      <c r="AN585" s="0" t="n">
        <v>0.23805745262457</v>
      </c>
    </row>
    <row r="586" customFormat="false" ht="13.8" hidden="false" customHeight="false" outlineLevel="0" collapsed="false">
      <c r="AK586" s="0" t="s">
        <v>121</v>
      </c>
      <c r="AL586" s="0" t="s">
        <v>45</v>
      </c>
      <c r="AM586" s="0" t="s">
        <v>101</v>
      </c>
      <c r="AN586" s="0" t="n">
        <v>0.21808390405351</v>
      </c>
    </row>
    <row r="587" customFormat="false" ht="13.8" hidden="false" customHeight="false" outlineLevel="0" collapsed="false">
      <c r="AK587" s="0" t="s">
        <v>121</v>
      </c>
      <c r="AL587" s="0" t="s">
        <v>45</v>
      </c>
      <c r="AM587" s="0" t="s">
        <v>102</v>
      </c>
      <c r="AN587" s="0" t="n">
        <v>0.21652874690621</v>
      </c>
    </row>
    <row r="588" customFormat="false" ht="13.8" hidden="false" customHeight="false" outlineLevel="0" collapsed="false">
      <c r="AK588" s="0" t="s">
        <v>121</v>
      </c>
      <c r="AL588" s="0" t="s">
        <v>45</v>
      </c>
      <c r="AM588" s="0" t="s">
        <v>103</v>
      </c>
      <c r="AN588" s="0" t="n">
        <v>0.21610482605374</v>
      </c>
    </row>
    <row r="589" customFormat="false" ht="13.8" hidden="false" customHeight="false" outlineLevel="0" collapsed="false">
      <c r="AK589" s="0" t="s">
        <v>121</v>
      </c>
      <c r="AL589" s="0" t="s">
        <v>45</v>
      </c>
      <c r="AM589" s="0" t="s">
        <v>107</v>
      </c>
      <c r="AN589" s="0" t="n">
        <v>0.31129676267274</v>
      </c>
    </row>
    <row r="590" customFormat="false" ht="13.8" hidden="false" customHeight="false" outlineLevel="0" collapsed="false">
      <c r="AK590" s="0" t="s">
        <v>121</v>
      </c>
      <c r="AL590" s="0" t="s">
        <v>45</v>
      </c>
      <c r="AM590" s="0" t="s">
        <v>120</v>
      </c>
      <c r="AN590" s="0" t="n">
        <v>0.21606782688683</v>
      </c>
    </row>
    <row r="591" customFormat="false" ht="13.8" hidden="false" customHeight="false" outlineLevel="0" collapsed="false">
      <c r="AK591" s="0" t="s">
        <v>121</v>
      </c>
      <c r="AL591" s="0" t="s">
        <v>45</v>
      </c>
      <c r="AM591" s="0" t="s">
        <v>48</v>
      </c>
      <c r="AN591" s="0" t="n">
        <v>0.22591785953486</v>
      </c>
    </row>
    <row r="592" customFormat="false" ht="13.8" hidden="false" customHeight="false" outlineLevel="0" collapsed="false">
      <c r="AK592" s="0" t="s">
        <v>121</v>
      </c>
      <c r="AL592" s="0" t="s">
        <v>45</v>
      </c>
      <c r="AM592" s="0" t="s">
        <v>115</v>
      </c>
      <c r="AN592" s="0" t="n">
        <v>0.23207914378187</v>
      </c>
    </row>
    <row r="593" customFormat="false" ht="13.8" hidden="false" customHeight="false" outlineLevel="0" collapsed="false">
      <c r="AK593" s="0" t="s">
        <v>121</v>
      </c>
      <c r="AL593" s="0" t="s">
        <v>45</v>
      </c>
      <c r="AM593" s="0" t="s">
        <v>96</v>
      </c>
      <c r="AN593" s="0" t="n">
        <v>0.22398146315439</v>
      </c>
    </row>
    <row r="594" customFormat="false" ht="13.8" hidden="false" customHeight="false" outlineLevel="0" collapsed="false">
      <c r="AK594" s="0" t="s">
        <v>121</v>
      </c>
      <c r="AL594" s="0" t="s">
        <v>45</v>
      </c>
      <c r="AM594" s="0" t="s">
        <v>97</v>
      </c>
      <c r="AN594" s="0" t="n">
        <v>0.23838367565608</v>
      </c>
    </row>
    <row r="595" customFormat="false" ht="13.8" hidden="false" customHeight="false" outlineLevel="0" collapsed="false">
      <c r="AK595" s="0" t="s">
        <v>121</v>
      </c>
      <c r="AL595" s="0" t="s">
        <v>45</v>
      </c>
      <c r="AM595" s="0" t="s">
        <v>50</v>
      </c>
      <c r="AN595" s="0" t="n">
        <v>0.22301383665218</v>
      </c>
    </row>
    <row r="596" customFormat="false" ht="13.8" hidden="false" customHeight="false" outlineLevel="0" collapsed="false">
      <c r="AK596" s="0" t="s">
        <v>121</v>
      </c>
      <c r="AL596" s="0" t="s">
        <v>45</v>
      </c>
      <c r="AM596" s="0" t="s">
        <v>110</v>
      </c>
      <c r="AN596" s="0" t="n">
        <v>0.23631909169968</v>
      </c>
    </row>
    <row r="597" customFormat="false" ht="13.8" hidden="false" customHeight="false" outlineLevel="0" collapsed="false">
      <c r="AK597" s="0" t="s">
        <v>121</v>
      </c>
      <c r="AL597" s="0" t="s">
        <v>45</v>
      </c>
      <c r="AM597" s="0" t="s">
        <v>41</v>
      </c>
      <c r="AN597" s="0" t="n">
        <v>0.21922725080172</v>
      </c>
    </row>
    <row r="598" customFormat="false" ht="13.8" hidden="false" customHeight="false" outlineLevel="0" collapsed="false">
      <c r="AK598" s="0" t="s">
        <v>121</v>
      </c>
      <c r="AL598" s="0" t="s">
        <v>45</v>
      </c>
      <c r="AM598" s="0" t="s">
        <v>44</v>
      </c>
      <c r="AN598" s="0" t="n">
        <v>0.24612855619785</v>
      </c>
    </row>
    <row r="599" customFormat="false" ht="13.8" hidden="false" customHeight="false" outlineLevel="0" collapsed="false">
      <c r="AK599" s="0" t="s">
        <v>121</v>
      </c>
      <c r="AL599" s="0" t="s">
        <v>45</v>
      </c>
      <c r="AM599" s="0" t="s">
        <v>46</v>
      </c>
      <c r="AN599" s="0" t="n">
        <v>0.21440944388728</v>
      </c>
    </row>
    <row r="600" customFormat="false" ht="13.8" hidden="false" customHeight="false" outlineLevel="0" collapsed="false">
      <c r="AK600" s="0" t="s">
        <v>121</v>
      </c>
      <c r="AL600" s="0" t="s">
        <v>45</v>
      </c>
      <c r="AM600" s="0" t="s">
        <v>108</v>
      </c>
      <c r="AN600" s="0" t="n">
        <v>0.22281246931428</v>
      </c>
    </row>
    <row r="601" customFormat="false" ht="13.8" hidden="false" customHeight="false" outlineLevel="0" collapsed="false">
      <c r="AK601" s="0" t="s">
        <v>121</v>
      </c>
      <c r="AL601" s="0" t="s">
        <v>45</v>
      </c>
      <c r="AM601" s="0" t="s">
        <v>112</v>
      </c>
      <c r="AN601" s="0" t="n">
        <v>0.22400380306206</v>
      </c>
    </row>
    <row r="602" customFormat="false" ht="13.8" hidden="false" customHeight="false" outlineLevel="0" collapsed="false">
      <c r="AK602" s="0" t="s">
        <v>121</v>
      </c>
      <c r="AL602" s="0" t="s">
        <v>45</v>
      </c>
      <c r="AM602" s="0" t="s">
        <v>109</v>
      </c>
      <c r="AN602" s="0" t="n">
        <v>0.21643273569854</v>
      </c>
    </row>
    <row r="603" customFormat="false" ht="13.8" hidden="false" customHeight="false" outlineLevel="0" collapsed="false">
      <c r="AK603" s="0" t="s">
        <v>121</v>
      </c>
      <c r="AL603" s="0" t="s">
        <v>45</v>
      </c>
      <c r="AM603" s="0" t="s">
        <v>111</v>
      </c>
      <c r="AN603" s="0" t="n">
        <v>0.21632961512612</v>
      </c>
    </row>
    <row r="604" customFormat="false" ht="13.8" hidden="false" customHeight="false" outlineLevel="0" collapsed="false">
      <c r="AK604" s="0" t="s">
        <v>121</v>
      </c>
      <c r="AL604" s="0" t="s">
        <v>45</v>
      </c>
      <c r="AM604" s="0" t="s">
        <v>113</v>
      </c>
      <c r="AN604" s="0" t="n">
        <v>0.22888921106628</v>
      </c>
    </row>
    <row r="605" customFormat="false" ht="13.8" hidden="false" customHeight="false" outlineLevel="0" collapsed="false">
      <c r="AK605" s="0" t="s">
        <v>121</v>
      </c>
      <c r="AL605" s="0" t="s">
        <v>45</v>
      </c>
      <c r="AM605" s="0" t="s">
        <v>114</v>
      </c>
      <c r="AN605" s="0" t="n">
        <v>0.21781398368223</v>
      </c>
    </row>
    <row r="606" customFormat="false" ht="13.8" hidden="false" customHeight="false" outlineLevel="0" collapsed="false">
      <c r="AK606" s="0" t="s">
        <v>121</v>
      </c>
      <c r="AL606" s="0" t="s">
        <v>47</v>
      </c>
      <c r="AM606" s="0" t="s">
        <v>50</v>
      </c>
      <c r="AN606" s="0" t="n">
        <v>0.22122279873437</v>
      </c>
      <c r="AO606" s="0" t="n">
        <f aca="false">AVERAGE(AN606:AN635)</f>
        <v>0.523112223171751</v>
      </c>
    </row>
    <row r="607" customFormat="false" ht="13.8" hidden="false" customHeight="false" outlineLevel="0" collapsed="false">
      <c r="AK607" s="0" t="s">
        <v>121</v>
      </c>
      <c r="AL607" s="0" t="s">
        <v>47</v>
      </c>
      <c r="AM607" s="0" t="s">
        <v>110</v>
      </c>
      <c r="AN607" s="0" t="n">
        <v>0.2169325633991</v>
      </c>
    </row>
    <row r="608" customFormat="false" ht="13.8" hidden="false" customHeight="false" outlineLevel="0" collapsed="false">
      <c r="AK608" s="0" t="s">
        <v>121</v>
      </c>
      <c r="AL608" s="0" t="s">
        <v>47</v>
      </c>
      <c r="AM608" s="0" t="s">
        <v>108</v>
      </c>
      <c r="AN608" s="0" t="n">
        <v>0.22881493232832</v>
      </c>
    </row>
    <row r="609" customFormat="false" ht="13.8" hidden="false" customHeight="false" outlineLevel="0" collapsed="false">
      <c r="AK609" s="0" t="s">
        <v>121</v>
      </c>
      <c r="AL609" s="0" t="s">
        <v>47</v>
      </c>
      <c r="AM609" s="0" t="s">
        <v>112</v>
      </c>
      <c r="AN609" s="0" t="n">
        <v>0.21894627264547</v>
      </c>
    </row>
    <row r="610" customFormat="false" ht="13.8" hidden="false" customHeight="false" outlineLevel="0" collapsed="false">
      <c r="AK610" s="0" t="s">
        <v>121</v>
      </c>
      <c r="AL610" s="0" t="s">
        <v>47</v>
      </c>
      <c r="AM610" s="0" t="s">
        <v>109</v>
      </c>
      <c r="AN610" s="0" t="n">
        <v>0.21703823045041</v>
      </c>
    </row>
    <row r="611" customFormat="false" ht="13.8" hidden="false" customHeight="false" outlineLevel="0" collapsed="false">
      <c r="AK611" s="0" t="s">
        <v>121</v>
      </c>
      <c r="AL611" s="0" t="s">
        <v>47</v>
      </c>
      <c r="AM611" s="0" t="s">
        <v>111</v>
      </c>
      <c r="AN611" s="0" t="n">
        <v>0.21531512754584</v>
      </c>
    </row>
    <row r="612" customFormat="false" ht="13.8" hidden="false" customHeight="false" outlineLevel="0" collapsed="false">
      <c r="AK612" s="0" t="s">
        <v>121</v>
      </c>
      <c r="AL612" s="0" t="s">
        <v>47</v>
      </c>
      <c r="AM612" s="0" t="s">
        <v>113</v>
      </c>
      <c r="AN612" s="0" t="n">
        <v>0.22405835541477</v>
      </c>
    </row>
    <row r="613" customFormat="false" ht="13.8" hidden="false" customHeight="false" outlineLevel="0" collapsed="false">
      <c r="AK613" s="0" t="s">
        <v>121</v>
      </c>
      <c r="AL613" s="0" t="s">
        <v>47</v>
      </c>
      <c r="AM613" s="0" t="s">
        <v>106</v>
      </c>
      <c r="AN613" s="0" t="n">
        <v>0.21302774616509</v>
      </c>
    </row>
    <row r="614" customFormat="false" ht="13.8" hidden="false" customHeight="false" outlineLevel="0" collapsed="false">
      <c r="AK614" s="0" t="s">
        <v>121</v>
      </c>
      <c r="AL614" s="0" t="s">
        <v>47</v>
      </c>
      <c r="AM614" s="0" t="s">
        <v>96</v>
      </c>
      <c r="AN614" s="0" t="n">
        <v>0.23247878135264</v>
      </c>
    </row>
    <row r="615" customFormat="false" ht="13.8" hidden="false" customHeight="false" outlineLevel="0" collapsed="false">
      <c r="AK615" s="0" t="s">
        <v>121</v>
      </c>
      <c r="AL615" s="0" t="s">
        <v>47</v>
      </c>
      <c r="AM615" s="0" t="s">
        <v>97</v>
      </c>
      <c r="AN615" s="0" t="n">
        <v>0.21928647930761</v>
      </c>
    </row>
    <row r="616" customFormat="false" ht="13.8" hidden="false" customHeight="false" outlineLevel="0" collapsed="false">
      <c r="AK616" s="0" t="s">
        <v>121</v>
      </c>
      <c r="AL616" s="0" t="s">
        <v>47</v>
      </c>
      <c r="AM616" s="0" t="s">
        <v>115</v>
      </c>
      <c r="AN616" s="0" t="n">
        <v>0.22557882971158</v>
      </c>
    </row>
    <row r="617" customFormat="false" ht="13.8" hidden="false" customHeight="false" outlineLevel="0" collapsed="false">
      <c r="AK617" s="0" t="s">
        <v>121</v>
      </c>
      <c r="AL617" s="0" t="s">
        <v>47</v>
      </c>
      <c r="AM617" s="0" t="s">
        <v>116</v>
      </c>
      <c r="AN617" s="0" t="n">
        <v>9.0918421199022</v>
      </c>
    </row>
    <row r="618" customFormat="false" ht="13.8" hidden="false" customHeight="false" outlineLevel="0" collapsed="false">
      <c r="AK618" s="0" t="s">
        <v>121</v>
      </c>
      <c r="AL618" s="0" t="s">
        <v>47</v>
      </c>
      <c r="AM618" s="0" t="s">
        <v>117</v>
      </c>
      <c r="AN618" s="0" t="n">
        <v>0.21622115998159</v>
      </c>
    </row>
    <row r="619" customFormat="false" ht="13.8" hidden="false" customHeight="false" outlineLevel="0" collapsed="false">
      <c r="AK619" s="0" t="s">
        <v>121</v>
      </c>
      <c r="AL619" s="0" t="s">
        <v>47</v>
      </c>
      <c r="AM619" s="0" t="s">
        <v>104</v>
      </c>
      <c r="AN619" s="0" t="n">
        <v>0.21971596395066</v>
      </c>
    </row>
    <row r="620" customFormat="false" ht="13.8" hidden="false" customHeight="false" outlineLevel="0" collapsed="false">
      <c r="AK620" s="0" t="s">
        <v>121</v>
      </c>
      <c r="AL620" s="0" t="s">
        <v>47</v>
      </c>
      <c r="AM620" s="0" t="s">
        <v>118</v>
      </c>
      <c r="AN620" s="0" t="n">
        <v>0.21715313598388</v>
      </c>
    </row>
    <row r="621" customFormat="false" ht="13.8" hidden="false" customHeight="false" outlineLevel="0" collapsed="false">
      <c r="AK621" s="0" t="s">
        <v>121</v>
      </c>
      <c r="AL621" s="0" t="s">
        <v>47</v>
      </c>
      <c r="AM621" s="0" t="s">
        <v>105</v>
      </c>
      <c r="AN621" s="0" t="n">
        <v>0.21964861735193</v>
      </c>
    </row>
    <row r="622" customFormat="false" ht="13.8" hidden="false" customHeight="false" outlineLevel="0" collapsed="false">
      <c r="AK622" s="0" t="s">
        <v>121</v>
      </c>
      <c r="AL622" s="0" t="s">
        <v>47</v>
      </c>
      <c r="AM622" s="0" t="s">
        <v>119</v>
      </c>
      <c r="AN622" s="0" t="n">
        <v>0.2219609283205</v>
      </c>
    </row>
    <row r="623" customFormat="false" ht="13.8" hidden="false" customHeight="false" outlineLevel="0" collapsed="false">
      <c r="AK623" s="0" t="s">
        <v>121</v>
      </c>
      <c r="AL623" s="0" t="s">
        <v>47</v>
      </c>
      <c r="AM623" s="0" t="s">
        <v>46</v>
      </c>
      <c r="AN623" s="0" t="n">
        <v>0.22205816751323</v>
      </c>
    </row>
    <row r="624" customFormat="false" ht="13.8" hidden="false" customHeight="false" outlineLevel="0" collapsed="false">
      <c r="AK624" s="0" t="s">
        <v>121</v>
      </c>
      <c r="AL624" s="0" t="s">
        <v>47</v>
      </c>
      <c r="AM624" s="0" t="s">
        <v>48</v>
      </c>
      <c r="AN624" s="0" t="n">
        <v>0.2166466379596</v>
      </c>
    </row>
    <row r="625" customFormat="false" ht="13.8" hidden="false" customHeight="false" outlineLevel="0" collapsed="false">
      <c r="AK625" s="0" t="s">
        <v>121</v>
      </c>
      <c r="AL625" s="0" t="s">
        <v>47</v>
      </c>
      <c r="AM625" s="0" t="s">
        <v>41</v>
      </c>
      <c r="AN625" s="0" t="n">
        <v>0.22861270057872</v>
      </c>
    </row>
    <row r="626" customFormat="false" ht="13.8" hidden="false" customHeight="false" outlineLevel="0" collapsed="false">
      <c r="AK626" s="0" t="s">
        <v>121</v>
      </c>
      <c r="AL626" s="0" t="s">
        <v>47</v>
      </c>
      <c r="AM626" s="0" t="s">
        <v>44</v>
      </c>
      <c r="AN626" s="0" t="n">
        <v>0.22291591964663</v>
      </c>
    </row>
    <row r="627" customFormat="false" ht="13.8" hidden="false" customHeight="false" outlineLevel="0" collapsed="false">
      <c r="AK627" s="0" t="s">
        <v>121</v>
      </c>
      <c r="AL627" s="0" t="s">
        <v>47</v>
      </c>
      <c r="AM627" s="0" t="s">
        <v>99</v>
      </c>
      <c r="AN627" s="0" t="n">
        <v>0.21928409137629</v>
      </c>
    </row>
    <row r="628" customFormat="false" ht="13.8" hidden="false" customHeight="false" outlineLevel="0" collapsed="false">
      <c r="AK628" s="0" t="s">
        <v>121</v>
      </c>
      <c r="AL628" s="0" t="s">
        <v>47</v>
      </c>
      <c r="AM628" s="0" t="s">
        <v>100</v>
      </c>
      <c r="AN628" s="0" t="n">
        <v>0.41851045552486</v>
      </c>
    </row>
    <row r="629" customFormat="false" ht="13.8" hidden="false" customHeight="false" outlineLevel="0" collapsed="false">
      <c r="AK629" s="0" t="s">
        <v>121</v>
      </c>
      <c r="AL629" s="0" t="s">
        <v>47</v>
      </c>
      <c r="AM629" s="0" t="s">
        <v>101</v>
      </c>
      <c r="AN629" s="0" t="n">
        <v>0.2206988028976</v>
      </c>
    </row>
    <row r="630" customFormat="false" ht="13.8" hidden="false" customHeight="false" outlineLevel="0" collapsed="false">
      <c r="AK630" s="0" t="s">
        <v>121</v>
      </c>
      <c r="AL630" s="0" t="s">
        <v>47</v>
      </c>
      <c r="AM630" s="0" t="s">
        <v>102</v>
      </c>
      <c r="AN630" s="0" t="n">
        <v>0.22142495098145</v>
      </c>
    </row>
    <row r="631" customFormat="false" ht="13.8" hidden="false" customHeight="false" outlineLevel="0" collapsed="false">
      <c r="AK631" s="0" t="s">
        <v>121</v>
      </c>
      <c r="AL631" s="0" t="s">
        <v>47</v>
      </c>
      <c r="AM631" s="0" t="s">
        <v>103</v>
      </c>
      <c r="AN631" s="0" t="n">
        <v>0.2256539319081</v>
      </c>
    </row>
    <row r="632" customFormat="false" ht="13.8" hidden="false" customHeight="false" outlineLevel="0" collapsed="false">
      <c r="AK632" s="0" t="s">
        <v>121</v>
      </c>
      <c r="AL632" s="0" t="s">
        <v>47</v>
      </c>
      <c r="AM632" s="0" t="s">
        <v>107</v>
      </c>
      <c r="AN632" s="0" t="n">
        <v>0.21641716647981</v>
      </c>
    </row>
    <row r="633" customFormat="false" ht="13.8" hidden="false" customHeight="false" outlineLevel="0" collapsed="false">
      <c r="AK633" s="0" t="s">
        <v>121</v>
      </c>
      <c r="AL633" s="0" t="s">
        <v>47</v>
      </c>
      <c r="AM633" s="0" t="s">
        <v>120</v>
      </c>
      <c r="AN633" s="0" t="n">
        <v>0.21527004744507</v>
      </c>
    </row>
    <row r="634" customFormat="false" ht="13.8" hidden="false" customHeight="false" outlineLevel="0" collapsed="false">
      <c r="AK634" s="0" t="s">
        <v>121</v>
      </c>
      <c r="AL634" s="0" t="s">
        <v>47</v>
      </c>
      <c r="AM634" s="0" t="s">
        <v>114</v>
      </c>
      <c r="AN634" s="0" t="n">
        <v>0.22359572253298</v>
      </c>
    </row>
    <row r="635" customFormat="false" ht="13.8" hidden="false" customHeight="false" outlineLevel="0" collapsed="false">
      <c r="AK635" s="0" t="s">
        <v>121</v>
      </c>
      <c r="AL635" s="0" t="s">
        <v>47</v>
      </c>
      <c r="AM635" s="0" t="s">
        <v>98</v>
      </c>
      <c r="AN635" s="0" t="n">
        <v>0.22303605776223</v>
      </c>
    </row>
    <row r="636" customFormat="false" ht="13.8" hidden="false" customHeight="false" outlineLevel="0" collapsed="false">
      <c r="AK636" s="0" t="s">
        <v>121</v>
      </c>
      <c r="AL636" s="0" t="s">
        <v>49</v>
      </c>
      <c r="AM636" s="0" t="s">
        <v>113</v>
      </c>
      <c r="AN636" s="0" t="n">
        <v>0.22323293958203</v>
      </c>
      <c r="AO636" s="0" t="n">
        <f aca="false">AVERAGE(AN636:AN665)</f>
        <v>0.218943331359713</v>
      </c>
    </row>
    <row r="637" customFormat="false" ht="13.8" hidden="false" customHeight="false" outlineLevel="0" collapsed="false">
      <c r="AK637" s="0" t="s">
        <v>121</v>
      </c>
      <c r="AL637" s="0" t="s">
        <v>49</v>
      </c>
      <c r="AM637" s="0" t="s">
        <v>119</v>
      </c>
      <c r="AN637" s="0" t="n">
        <v>0.21731158194131</v>
      </c>
    </row>
    <row r="638" customFormat="false" ht="13.8" hidden="false" customHeight="false" outlineLevel="0" collapsed="false">
      <c r="AK638" s="0" t="s">
        <v>121</v>
      </c>
      <c r="AL638" s="0" t="s">
        <v>49</v>
      </c>
      <c r="AM638" s="0" t="s">
        <v>106</v>
      </c>
      <c r="AN638" s="0" t="n">
        <v>0.21240200652585</v>
      </c>
    </row>
    <row r="639" customFormat="false" ht="13.8" hidden="false" customHeight="false" outlineLevel="0" collapsed="false">
      <c r="AK639" s="0" t="s">
        <v>121</v>
      </c>
      <c r="AL639" s="0" t="s">
        <v>49</v>
      </c>
      <c r="AM639" s="0" t="s">
        <v>96</v>
      </c>
      <c r="AN639" s="0" t="n">
        <v>0.22329011656008</v>
      </c>
    </row>
    <row r="640" customFormat="false" ht="13.8" hidden="false" customHeight="false" outlineLevel="0" collapsed="false">
      <c r="AK640" s="0" t="s">
        <v>121</v>
      </c>
      <c r="AL640" s="0" t="s">
        <v>49</v>
      </c>
      <c r="AM640" s="0" t="s">
        <v>97</v>
      </c>
      <c r="AN640" s="0" t="n">
        <v>0.21521909904952</v>
      </c>
    </row>
    <row r="641" customFormat="false" ht="13.8" hidden="false" customHeight="false" outlineLevel="0" collapsed="false">
      <c r="AK641" s="0" t="s">
        <v>121</v>
      </c>
      <c r="AL641" s="0" t="s">
        <v>49</v>
      </c>
      <c r="AM641" s="0" t="s">
        <v>115</v>
      </c>
      <c r="AN641" s="0" t="n">
        <v>0.21392897520593</v>
      </c>
    </row>
    <row r="642" customFormat="false" ht="13.8" hidden="false" customHeight="false" outlineLevel="0" collapsed="false">
      <c r="AK642" s="0" t="s">
        <v>121</v>
      </c>
      <c r="AL642" s="0" t="s">
        <v>49</v>
      </c>
      <c r="AM642" s="0" t="s">
        <v>116</v>
      </c>
      <c r="AN642" s="0" t="n">
        <v>0.21630229938</v>
      </c>
    </row>
    <row r="643" customFormat="false" ht="13.8" hidden="false" customHeight="false" outlineLevel="0" collapsed="false">
      <c r="AK643" s="0" t="s">
        <v>121</v>
      </c>
      <c r="AL643" s="0" t="s">
        <v>49</v>
      </c>
      <c r="AM643" s="0" t="s">
        <v>117</v>
      </c>
      <c r="AN643" s="0" t="n">
        <v>0.22881848193542</v>
      </c>
    </row>
    <row r="644" customFormat="false" ht="13.8" hidden="false" customHeight="false" outlineLevel="0" collapsed="false">
      <c r="AK644" s="0" t="s">
        <v>121</v>
      </c>
      <c r="AL644" s="0" t="s">
        <v>49</v>
      </c>
      <c r="AM644" s="0" t="s">
        <v>104</v>
      </c>
      <c r="AN644" s="0" t="n">
        <v>0.2240036164977</v>
      </c>
    </row>
    <row r="645" customFormat="false" ht="13.8" hidden="false" customHeight="false" outlineLevel="0" collapsed="false">
      <c r="AK645" s="0" t="s">
        <v>121</v>
      </c>
      <c r="AL645" s="0" t="s">
        <v>49</v>
      </c>
      <c r="AM645" s="0" t="s">
        <v>118</v>
      </c>
      <c r="AN645" s="0" t="n">
        <v>0.21072061224898</v>
      </c>
    </row>
    <row r="646" customFormat="false" ht="13.8" hidden="false" customHeight="false" outlineLevel="0" collapsed="false">
      <c r="AK646" s="0" t="s">
        <v>121</v>
      </c>
      <c r="AL646" s="0" t="s">
        <v>49</v>
      </c>
      <c r="AM646" s="0" t="s">
        <v>105</v>
      </c>
      <c r="AN646" s="0" t="n">
        <v>0.21703383264036</v>
      </c>
    </row>
    <row r="647" customFormat="false" ht="13.8" hidden="false" customHeight="false" outlineLevel="0" collapsed="false">
      <c r="AK647" s="0" t="s">
        <v>121</v>
      </c>
      <c r="AL647" s="0" t="s">
        <v>49</v>
      </c>
      <c r="AM647" s="0" t="s">
        <v>41</v>
      </c>
      <c r="AN647" s="0" t="n">
        <v>0.21633217110242</v>
      </c>
    </row>
    <row r="648" customFormat="false" ht="13.8" hidden="false" customHeight="false" outlineLevel="0" collapsed="false">
      <c r="AK648" s="0" t="s">
        <v>121</v>
      </c>
      <c r="AL648" s="0" t="s">
        <v>49</v>
      </c>
      <c r="AM648" s="0" t="s">
        <v>114</v>
      </c>
      <c r="AN648" s="0" t="n">
        <v>0.22053586437419</v>
      </c>
    </row>
    <row r="649" customFormat="false" ht="13.8" hidden="false" customHeight="false" outlineLevel="0" collapsed="false">
      <c r="AK649" s="0" t="s">
        <v>121</v>
      </c>
      <c r="AL649" s="0" t="s">
        <v>49</v>
      </c>
      <c r="AM649" s="0" t="s">
        <v>98</v>
      </c>
      <c r="AN649" s="0" t="n">
        <v>0.22741016059434</v>
      </c>
    </row>
    <row r="650" customFormat="false" ht="13.8" hidden="false" customHeight="false" outlineLevel="0" collapsed="false">
      <c r="AK650" s="0" t="s">
        <v>121</v>
      </c>
      <c r="AL650" s="0" t="s">
        <v>49</v>
      </c>
      <c r="AM650" s="0" t="s">
        <v>99</v>
      </c>
      <c r="AN650" s="0" t="n">
        <v>0.23179778781734</v>
      </c>
    </row>
    <row r="651" customFormat="false" ht="13.8" hidden="false" customHeight="false" outlineLevel="0" collapsed="false">
      <c r="AK651" s="0" t="s">
        <v>121</v>
      </c>
      <c r="AL651" s="0" t="s">
        <v>49</v>
      </c>
      <c r="AM651" s="0" t="s">
        <v>100</v>
      </c>
      <c r="AN651" s="0" t="n">
        <v>0.22755036241468</v>
      </c>
    </row>
    <row r="652" customFormat="false" ht="13.8" hidden="false" customHeight="false" outlineLevel="0" collapsed="false">
      <c r="AK652" s="0" t="s">
        <v>121</v>
      </c>
      <c r="AL652" s="0" t="s">
        <v>49</v>
      </c>
      <c r="AM652" s="0" t="s">
        <v>101</v>
      </c>
      <c r="AN652" s="0" t="n">
        <v>0.22023601755126</v>
      </c>
    </row>
    <row r="653" customFormat="false" ht="13.8" hidden="false" customHeight="false" outlineLevel="0" collapsed="false">
      <c r="AK653" s="0" t="s">
        <v>121</v>
      </c>
      <c r="AL653" s="0" t="s">
        <v>49</v>
      </c>
      <c r="AM653" s="0" t="s">
        <v>102</v>
      </c>
      <c r="AN653" s="0" t="n">
        <v>0.21679088708195</v>
      </c>
    </row>
    <row r="654" customFormat="false" ht="13.8" hidden="false" customHeight="false" outlineLevel="0" collapsed="false">
      <c r="AK654" s="0" t="s">
        <v>121</v>
      </c>
      <c r="AL654" s="0" t="s">
        <v>49</v>
      </c>
      <c r="AM654" s="0" t="s">
        <v>103</v>
      </c>
      <c r="AN654" s="0" t="n">
        <v>0.21286257969935</v>
      </c>
    </row>
    <row r="655" customFormat="false" ht="13.8" hidden="false" customHeight="false" outlineLevel="0" collapsed="false">
      <c r="AK655" s="0" t="s">
        <v>121</v>
      </c>
      <c r="AL655" s="0" t="s">
        <v>49</v>
      </c>
      <c r="AM655" s="0" t="s">
        <v>107</v>
      </c>
      <c r="AN655" s="0" t="n">
        <v>0.22502380652811</v>
      </c>
    </row>
    <row r="656" customFormat="false" ht="13.8" hidden="false" customHeight="false" outlineLevel="0" collapsed="false">
      <c r="AK656" s="0" t="s">
        <v>121</v>
      </c>
      <c r="AL656" s="0" t="s">
        <v>49</v>
      </c>
      <c r="AM656" s="0" t="s">
        <v>44</v>
      </c>
      <c r="AN656" s="0" t="n">
        <v>0.21432509427619</v>
      </c>
    </row>
    <row r="657" customFormat="false" ht="13.8" hidden="false" customHeight="false" outlineLevel="0" collapsed="false">
      <c r="AK657" s="0" t="s">
        <v>121</v>
      </c>
      <c r="AL657" s="0" t="s">
        <v>49</v>
      </c>
      <c r="AM657" s="0" t="s">
        <v>46</v>
      </c>
      <c r="AN657" s="0" t="n">
        <v>0.21503585584192</v>
      </c>
    </row>
    <row r="658" customFormat="false" ht="13.8" hidden="false" customHeight="false" outlineLevel="0" collapsed="false">
      <c r="AK658" s="0" t="s">
        <v>121</v>
      </c>
      <c r="AL658" s="0" t="s">
        <v>49</v>
      </c>
      <c r="AM658" s="0" t="s">
        <v>120</v>
      </c>
      <c r="AN658" s="0" t="n">
        <v>0.22061883817136</v>
      </c>
    </row>
    <row r="659" customFormat="false" ht="13.8" hidden="false" customHeight="false" outlineLevel="0" collapsed="false">
      <c r="AK659" s="0" t="s">
        <v>121</v>
      </c>
      <c r="AL659" s="0" t="s">
        <v>49</v>
      </c>
      <c r="AM659" s="0" t="s">
        <v>48</v>
      </c>
      <c r="AN659" s="0" t="n">
        <v>0.21724413423064</v>
      </c>
    </row>
    <row r="660" customFormat="false" ht="13.8" hidden="false" customHeight="false" outlineLevel="0" collapsed="false">
      <c r="AK660" s="0" t="s">
        <v>121</v>
      </c>
      <c r="AL660" s="0" t="s">
        <v>49</v>
      </c>
      <c r="AM660" s="0" t="s">
        <v>50</v>
      </c>
      <c r="AN660" s="0" t="n">
        <v>0.21487386584737</v>
      </c>
    </row>
    <row r="661" customFormat="false" ht="13.8" hidden="false" customHeight="false" outlineLevel="0" collapsed="false">
      <c r="AK661" s="0" t="s">
        <v>121</v>
      </c>
      <c r="AL661" s="0" t="s">
        <v>49</v>
      </c>
      <c r="AM661" s="0" t="s">
        <v>110</v>
      </c>
      <c r="AN661" s="0" t="n">
        <v>0.2175741765302</v>
      </c>
    </row>
    <row r="662" customFormat="false" ht="13.8" hidden="false" customHeight="false" outlineLevel="0" collapsed="false">
      <c r="AK662" s="0" t="s">
        <v>121</v>
      </c>
      <c r="AL662" s="0" t="s">
        <v>49</v>
      </c>
      <c r="AM662" s="0" t="s">
        <v>108</v>
      </c>
      <c r="AN662" s="0" t="n">
        <v>0.21426707234221</v>
      </c>
    </row>
    <row r="663" customFormat="false" ht="13.8" hidden="false" customHeight="false" outlineLevel="0" collapsed="false">
      <c r="AK663" s="0" t="s">
        <v>121</v>
      </c>
      <c r="AL663" s="0" t="s">
        <v>49</v>
      </c>
      <c r="AM663" s="0" t="s">
        <v>112</v>
      </c>
      <c r="AN663" s="0" t="n">
        <v>0.21880660928209</v>
      </c>
    </row>
    <row r="664" customFormat="false" ht="13.8" hidden="false" customHeight="false" outlineLevel="0" collapsed="false">
      <c r="AK664" s="0" t="s">
        <v>121</v>
      </c>
      <c r="AL664" s="0" t="s">
        <v>49</v>
      </c>
      <c r="AM664" s="0" t="s">
        <v>109</v>
      </c>
      <c r="AN664" s="0" t="n">
        <v>0.22260675199445</v>
      </c>
    </row>
    <row r="665" customFormat="false" ht="13.8" hidden="false" customHeight="false" outlineLevel="0" collapsed="false">
      <c r="AK665" s="0" t="s">
        <v>121</v>
      </c>
      <c r="AL665" s="0" t="s">
        <v>49</v>
      </c>
      <c r="AM665" s="0" t="s">
        <v>111</v>
      </c>
      <c r="AN665" s="0" t="n">
        <v>0.21214434354414</v>
      </c>
    </row>
    <row r="667" customFormat="false" ht="13.8" hidden="false" customHeight="false" outlineLevel="0" collapsed="false">
      <c r="AK667" s="0" t="s">
        <v>82</v>
      </c>
      <c r="AL667" s="0" t="s">
        <v>39</v>
      </c>
      <c r="AM667" s="0" t="s">
        <v>104</v>
      </c>
      <c r="AN667" s="0" t="n">
        <v>0.027843151949244</v>
      </c>
      <c r="AO667" s="0" t="n">
        <f aca="false">AVERAGE(AN667:AN696)</f>
        <v>0.0284857061815014</v>
      </c>
    </row>
    <row r="668" customFormat="false" ht="13.8" hidden="false" customHeight="false" outlineLevel="0" collapsed="false">
      <c r="AK668" s="0" t="s">
        <v>82</v>
      </c>
      <c r="AL668" s="0" t="s">
        <v>39</v>
      </c>
      <c r="AM668" s="0" t="s">
        <v>105</v>
      </c>
      <c r="AN668" s="0" t="n">
        <v>0.028401273358621</v>
      </c>
    </row>
    <row r="669" customFormat="false" ht="13.8" hidden="false" customHeight="false" outlineLevel="0" collapsed="false">
      <c r="AK669" s="0" t="s">
        <v>82</v>
      </c>
      <c r="AL669" s="0" t="s">
        <v>39</v>
      </c>
      <c r="AM669" s="0" t="s">
        <v>119</v>
      </c>
      <c r="AN669" s="0" t="n">
        <v>0.028600209590111</v>
      </c>
    </row>
    <row r="670" customFormat="false" ht="13.8" hidden="false" customHeight="false" outlineLevel="0" collapsed="false">
      <c r="AK670" s="0" t="s">
        <v>82</v>
      </c>
      <c r="AL670" s="0" t="s">
        <v>39</v>
      </c>
      <c r="AM670" s="0" t="s">
        <v>106</v>
      </c>
      <c r="AN670" s="0" t="n">
        <v>0.027849293905743</v>
      </c>
    </row>
    <row r="671" customFormat="false" ht="13.8" hidden="false" customHeight="false" outlineLevel="0" collapsed="false">
      <c r="AK671" s="0" t="s">
        <v>82</v>
      </c>
      <c r="AL671" s="0" t="s">
        <v>39</v>
      </c>
      <c r="AM671" s="0" t="s">
        <v>98</v>
      </c>
      <c r="AN671" s="0" t="n">
        <v>0.028861067735634</v>
      </c>
    </row>
    <row r="672" customFormat="false" ht="13.8" hidden="false" customHeight="false" outlineLevel="0" collapsed="false">
      <c r="AK672" s="0" t="s">
        <v>82</v>
      </c>
      <c r="AL672" s="0" t="s">
        <v>39</v>
      </c>
      <c r="AM672" s="0" t="s">
        <v>99</v>
      </c>
      <c r="AN672" s="0" t="n">
        <v>0.028707643433077</v>
      </c>
    </row>
    <row r="673" customFormat="false" ht="13.8" hidden="false" customHeight="false" outlineLevel="0" collapsed="false">
      <c r="AK673" s="0" t="s">
        <v>82</v>
      </c>
      <c r="AL673" s="0" t="s">
        <v>39</v>
      </c>
      <c r="AM673" s="0" t="s">
        <v>100</v>
      </c>
      <c r="AN673" s="0" t="n">
        <v>0.028101654596366</v>
      </c>
    </row>
    <row r="674" customFormat="false" ht="13.8" hidden="false" customHeight="false" outlineLevel="0" collapsed="false">
      <c r="AK674" s="0" t="s">
        <v>82</v>
      </c>
      <c r="AL674" s="0" t="s">
        <v>39</v>
      </c>
      <c r="AM674" s="0" t="s">
        <v>101</v>
      </c>
      <c r="AN674" s="0" t="n">
        <v>0.028221960053251</v>
      </c>
    </row>
    <row r="675" customFormat="false" ht="13.8" hidden="false" customHeight="false" outlineLevel="0" collapsed="false">
      <c r="AK675" s="0" t="s">
        <v>82</v>
      </c>
      <c r="AL675" s="0" t="s">
        <v>39</v>
      </c>
      <c r="AM675" s="0" t="s">
        <v>117</v>
      </c>
      <c r="AN675" s="0" t="n">
        <v>0.028321044977369</v>
      </c>
    </row>
    <row r="676" customFormat="false" ht="13.8" hidden="false" customHeight="false" outlineLevel="0" collapsed="false">
      <c r="AK676" s="0" t="s">
        <v>82</v>
      </c>
      <c r="AL676" s="0" t="s">
        <v>39</v>
      </c>
      <c r="AM676" s="0" t="s">
        <v>107</v>
      </c>
      <c r="AN676" s="0" t="n">
        <v>0.028235665783125</v>
      </c>
    </row>
    <row r="677" customFormat="false" ht="13.8" hidden="false" customHeight="false" outlineLevel="0" collapsed="false">
      <c r="AK677" s="0" t="s">
        <v>82</v>
      </c>
      <c r="AL677" s="0" t="s">
        <v>39</v>
      </c>
      <c r="AM677" s="0" t="s">
        <v>120</v>
      </c>
      <c r="AN677" s="0" t="n">
        <v>0.028083626254117</v>
      </c>
    </row>
    <row r="678" customFormat="false" ht="13.8" hidden="false" customHeight="false" outlineLevel="0" collapsed="false">
      <c r="AK678" s="0" t="s">
        <v>82</v>
      </c>
      <c r="AL678" s="0" t="s">
        <v>39</v>
      </c>
      <c r="AM678" s="0" t="s">
        <v>110</v>
      </c>
      <c r="AN678" s="0" t="n">
        <v>0.028734287063815</v>
      </c>
    </row>
    <row r="679" customFormat="false" ht="13.8" hidden="false" customHeight="false" outlineLevel="0" collapsed="false">
      <c r="AK679" s="0" t="s">
        <v>82</v>
      </c>
      <c r="AL679" s="0" t="s">
        <v>39</v>
      </c>
      <c r="AM679" s="0" t="s">
        <v>50</v>
      </c>
      <c r="AN679" s="0" t="n">
        <v>0.028920094547003</v>
      </c>
    </row>
    <row r="680" customFormat="false" ht="13.8" hidden="false" customHeight="false" outlineLevel="0" collapsed="false">
      <c r="AK680" s="0" t="s">
        <v>82</v>
      </c>
      <c r="AL680" s="0" t="s">
        <v>39</v>
      </c>
      <c r="AM680" s="0" t="s">
        <v>48</v>
      </c>
      <c r="AN680" s="0" t="n">
        <v>0.029044736296798</v>
      </c>
    </row>
    <row r="681" customFormat="false" ht="13.8" hidden="false" customHeight="false" outlineLevel="0" collapsed="false">
      <c r="AK681" s="0" t="s">
        <v>82</v>
      </c>
      <c r="AL681" s="0" t="s">
        <v>39</v>
      </c>
      <c r="AM681" s="0" t="s">
        <v>46</v>
      </c>
      <c r="AN681" s="0" t="n">
        <v>0.028408429154669</v>
      </c>
    </row>
    <row r="682" customFormat="false" ht="13.8" hidden="false" customHeight="false" outlineLevel="0" collapsed="false">
      <c r="AK682" s="0" t="s">
        <v>82</v>
      </c>
      <c r="AL682" s="0" t="s">
        <v>39</v>
      </c>
      <c r="AM682" s="0" t="s">
        <v>44</v>
      </c>
      <c r="AN682" s="0" t="n">
        <v>0.02875815671387</v>
      </c>
    </row>
    <row r="683" customFormat="false" ht="13.8" hidden="false" customHeight="false" outlineLevel="0" collapsed="false">
      <c r="AK683" s="0" t="s">
        <v>82</v>
      </c>
      <c r="AL683" s="0" t="s">
        <v>39</v>
      </c>
      <c r="AM683" s="0" t="s">
        <v>41</v>
      </c>
      <c r="AN683" s="0" t="n">
        <v>0.029050737303616</v>
      </c>
    </row>
    <row r="684" customFormat="false" ht="13.8" hidden="false" customHeight="false" outlineLevel="0" collapsed="false">
      <c r="AK684" s="0" t="s">
        <v>82</v>
      </c>
      <c r="AL684" s="0" t="s">
        <v>39</v>
      </c>
      <c r="AM684" s="0" t="s">
        <v>112</v>
      </c>
      <c r="AN684" s="0" t="n">
        <v>0.028770229457619</v>
      </c>
    </row>
    <row r="685" customFormat="false" ht="13.8" hidden="false" customHeight="false" outlineLevel="0" collapsed="false">
      <c r="AK685" s="0" t="s">
        <v>82</v>
      </c>
      <c r="AL685" s="0" t="s">
        <v>39</v>
      </c>
      <c r="AM685" s="0" t="s">
        <v>108</v>
      </c>
      <c r="AN685" s="0" t="n">
        <v>0.028578895860109</v>
      </c>
    </row>
    <row r="686" customFormat="false" ht="13.8" hidden="false" customHeight="false" outlineLevel="0" collapsed="false">
      <c r="AK686" s="0" t="s">
        <v>82</v>
      </c>
      <c r="AL686" s="0" t="s">
        <v>39</v>
      </c>
      <c r="AM686" s="0" t="s">
        <v>111</v>
      </c>
      <c r="AN686" s="0" t="n">
        <v>0.027832823168472</v>
      </c>
    </row>
    <row r="687" customFormat="false" ht="13.8" hidden="false" customHeight="false" outlineLevel="0" collapsed="false">
      <c r="AK687" s="0" t="s">
        <v>82</v>
      </c>
      <c r="AL687" s="0" t="s">
        <v>39</v>
      </c>
      <c r="AM687" s="0" t="s">
        <v>113</v>
      </c>
      <c r="AN687" s="0" t="n">
        <v>0.028811538059011</v>
      </c>
    </row>
    <row r="688" customFormat="false" ht="13.8" hidden="false" customHeight="false" outlineLevel="0" collapsed="false">
      <c r="AK688" s="0" t="s">
        <v>82</v>
      </c>
      <c r="AL688" s="0" t="s">
        <v>39</v>
      </c>
      <c r="AM688" s="0" t="s">
        <v>114</v>
      </c>
      <c r="AN688" s="0" t="n">
        <v>0.028076340463578</v>
      </c>
    </row>
    <row r="689" customFormat="false" ht="13.8" hidden="false" customHeight="false" outlineLevel="0" collapsed="false">
      <c r="AK689" s="0" t="s">
        <v>82</v>
      </c>
      <c r="AL689" s="0" t="s">
        <v>39</v>
      </c>
      <c r="AM689" s="0" t="s">
        <v>96</v>
      </c>
      <c r="AN689" s="0" t="n">
        <v>0.0285736472151</v>
      </c>
    </row>
    <row r="690" customFormat="false" ht="13.8" hidden="false" customHeight="false" outlineLevel="0" collapsed="false">
      <c r="AK690" s="0" t="s">
        <v>82</v>
      </c>
      <c r="AL690" s="0" t="s">
        <v>39</v>
      </c>
      <c r="AM690" s="0" t="s">
        <v>97</v>
      </c>
      <c r="AN690" s="0" t="n">
        <v>0.028512209674225</v>
      </c>
    </row>
    <row r="691" customFormat="false" ht="13.8" hidden="false" customHeight="false" outlineLevel="0" collapsed="false">
      <c r="AK691" s="0" t="s">
        <v>82</v>
      </c>
      <c r="AL691" s="0" t="s">
        <v>39</v>
      </c>
      <c r="AM691" s="0" t="s">
        <v>115</v>
      </c>
      <c r="AN691" s="0" t="n">
        <v>0.029132068941543</v>
      </c>
    </row>
    <row r="692" customFormat="false" ht="13.8" hidden="false" customHeight="false" outlineLevel="0" collapsed="false">
      <c r="AK692" s="0" t="s">
        <v>82</v>
      </c>
      <c r="AL692" s="0" t="s">
        <v>39</v>
      </c>
      <c r="AM692" s="0" t="s">
        <v>116</v>
      </c>
      <c r="AN692" s="0" t="n">
        <v>0.028950917381289</v>
      </c>
    </row>
    <row r="693" customFormat="false" ht="13.8" hidden="false" customHeight="false" outlineLevel="0" collapsed="false">
      <c r="AK693" s="0" t="s">
        <v>82</v>
      </c>
      <c r="AL693" s="0" t="s">
        <v>39</v>
      </c>
      <c r="AM693" s="0" t="s">
        <v>109</v>
      </c>
      <c r="AN693" s="0" t="n">
        <v>0.028195636073597</v>
      </c>
    </row>
    <row r="694" customFormat="false" ht="13.8" hidden="false" customHeight="false" outlineLevel="0" collapsed="false">
      <c r="AK694" s="0" t="s">
        <v>82</v>
      </c>
      <c r="AL694" s="0" t="s">
        <v>39</v>
      </c>
      <c r="AM694" s="0" t="s">
        <v>102</v>
      </c>
      <c r="AN694" s="0" t="n">
        <v>0.027952631983874</v>
      </c>
    </row>
    <row r="695" customFormat="false" ht="13.8" hidden="false" customHeight="false" outlineLevel="0" collapsed="false">
      <c r="AK695" s="0" t="s">
        <v>82</v>
      </c>
      <c r="AL695" s="0" t="s">
        <v>39</v>
      </c>
      <c r="AM695" s="0" t="s">
        <v>118</v>
      </c>
      <c r="AN695" s="0" t="n">
        <v>0.027993030836248</v>
      </c>
    </row>
    <row r="696" customFormat="false" ht="13.8" hidden="false" customHeight="false" outlineLevel="0" collapsed="false">
      <c r="AK696" s="0" t="s">
        <v>82</v>
      </c>
      <c r="AL696" s="0" t="s">
        <v>39</v>
      </c>
      <c r="AM696" s="0" t="s">
        <v>103</v>
      </c>
      <c r="AN696" s="0" t="n">
        <v>0.029048183613949</v>
      </c>
    </row>
    <row r="697" customFormat="false" ht="13.8" hidden="false" customHeight="false" outlineLevel="0" collapsed="false">
      <c r="AK697" s="0" t="s">
        <v>82</v>
      </c>
      <c r="AL697" s="0" t="s">
        <v>43</v>
      </c>
      <c r="AM697" s="0" t="s">
        <v>98</v>
      </c>
      <c r="AN697" s="0" t="n">
        <v>0.028623297130098</v>
      </c>
      <c r="AO697" s="0" t="n">
        <f aca="false">AVERAGE(AN697:AN726)</f>
        <v>0.0286321641662038</v>
      </c>
    </row>
    <row r="698" customFormat="false" ht="13.8" hidden="false" customHeight="false" outlineLevel="0" collapsed="false">
      <c r="AK698" s="0" t="s">
        <v>82</v>
      </c>
      <c r="AL698" s="0" t="s">
        <v>43</v>
      </c>
      <c r="AM698" s="0" t="s">
        <v>119</v>
      </c>
      <c r="AN698" s="0" t="n">
        <v>0.028720588733467</v>
      </c>
    </row>
    <row r="699" customFormat="false" ht="13.8" hidden="false" customHeight="false" outlineLevel="0" collapsed="false">
      <c r="AK699" s="0" t="s">
        <v>82</v>
      </c>
      <c r="AL699" s="0" t="s">
        <v>43</v>
      </c>
      <c r="AM699" s="0" t="s">
        <v>41</v>
      </c>
      <c r="AN699" s="0" t="n">
        <v>0.027749254114992</v>
      </c>
    </row>
    <row r="700" customFormat="false" ht="13.8" hidden="false" customHeight="false" outlineLevel="0" collapsed="false">
      <c r="AK700" s="0" t="s">
        <v>82</v>
      </c>
      <c r="AL700" s="0" t="s">
        <v>43</v>
      </c>
      <c r="AM700" s="0" t="s">
        <v>44</v>
      </c>
      <c r="AN700" s="0" t="n">
        <v>0.028403599780653</v>
      </c>
    </row>
    <row r="701" customFormat="false" ht="13.8" hidden="false" customHeight="false" outlineLevel="0" collapsed="false">
      <c r="AK701" s="0" t="s">
        <v>82</v>
      </c>
      <c r="AL701" s="0" t="s">
        <v>43</v>
      </c>
      <c r="AM701" s="0" t="s">
        <v>46</v>
      </c>
      <c r="AN701" s="0" t="n">
        <v>0.028707891718418</v>
      </c>
    </row>
    <row r="702" customFormat="false" ht="13.8" hidden="false" customHeight="false" outlineLevel="0" collapsed="false">
      <c r="AK702" s="0" t="s">
        <v>82</v>
      </c>
      <c r="AL702" s="0" t="s">
        <v>43</v>
      </c>
      <c r="AM702" s="0" t="s">
        <v>48</v>
      </c>
      <c r="AN702" s="0" t="n">
        <v>0.028726044608476</v>
      </c>
    </row>
    <row r="703" customFormat="false" ht="13.8" hidden="false" customHeight="false" outlineLevel="0" collapsed="false">
      <c r="AK703" s="0" t="s">
        <v>82</v>
      </c>
      <c r="AL703" s="0" t="s">
        <v>43</v>
      </c>
      <c r="AM703" s="0" t="s">
        <v>50</v>
      </c>
      <c r="AN703" s="0" t="n">
        <v>0.028963334138836</v>
      </c>
    </row>
    <row r="704" customFormat="false" ht="13.8" hidden="false" customHeight="false" outlineLevel="0" collapsed="false">
      <c r="AK704" s="0" t="s">
        <v>82</v>
      </c>
      <c r="AL704" s="0" t="s">
        <v>43</v>
      </c>
      <c r="AM704" s="0" t="s">
        <v>110</v>
      </c>
      <c r="AN704" s="0" t="n">
        <v>0.028564439895274</v>
      </c>
    </row>
    <row r="705" customFormat="false" ht="13.8" hidden="false" customHeight="false" outlineLevel="0" collapsed="false">
      <c r="AK705" s="0" t="s">
        <v>82</v>
      </c>
      <c r="AL705" s="0" t="s">
        <v>43</v>
      </c>
      <c r="AM705" s="0" t="s">
        <v>107</v>
      </c>
      <c r="AN705" s="0" t="n">
        <v>0.029086684342677</v>
      </c>
    </row>
    <row r="706" customFormat="false" ht="13.8" hidden="false" customHeight="false" outlineLevel="0" collapsed="false">
      <c r="AK706" s="0" t="s">
        <v>82</v>
      </c>
      <c r="AL706" s="0" t="s">
        <v>43</v>
      </c>
      <c r="AM706" s="0" t="s">
        <v>120</v>
      </c>
      <c r="AN706" s="0" t="n">
        <v>0.028639982241301</v>
      </c>
    </row>
    <row r="707" customFormat="false" ht="13.8" hidden="false" customHeight="false" outlineLevel="0" collapsed="false">
      <c r="AK707" s="0" t="s">
        <v>82</v>
      </c>
      <c r="AL707" s="0" t="s">
        <v>43</v>
      </c>
      <c r="AM707" s="0" t="s">
        <v>101</v>
      </c>
      <c r="AN707" s="0" t="n">
        <v>0.028192972859714</v>
      </c>
    </row>
    <row r="708" customFormat="false" ht="13.8" hidden="false" customHeight="false" outlineLevel="0" collapsed="false">
      <c r="AK708" s="0" t="s">
        <v>82</v>
      </c>
      <c r="AL708" s="0" t="s">
        <v>43</v>
      </c>
      <c r="AM708" s="0" t="s">
        <v>112</v>
      </c>
      <c r="AN708" s="0" t="n">
        <v>0.028962296109887</v>
      </c>
    </row>
    <row r="709" customFormat="false" ht="13.8" hidden="false" customHeight="false" outlineLevel="0" collapsed="false">
      <c r="AK709" s="0" t="s">
        <v>82</v>
      </c>
      <c r="AL709" s="0" t="s">
        <v>43</v>
      </c>
      <c r="AM709" s="0" t="s">
        <v>102</v>
      </c>
      <c r="AN709" s="0" t="n">
        <v>0.028956059771421</v>
      </c>
    </row>
    <row r="710" customFormat="false" ht="13.8" hidden="false" customHeight="false" outlineLevel="0" collapsed="false">
      <c r="AK710" s="0" t="s">
        <v>82</v>
      </c>
      <c r="AL710" s="0" t="s">
        <v>43</v>
      </c>
      <c r="AM710" s="0" t="s">
        <v>108</v>
      </c>
      <c r="AN710" s="0" t="n">
        <v>0.028217982808075</v>
      </c>
    </row>
    <row r="711" customFormat="false" ht="13.8" hidden="false" customHeight="false" outlineLevel="0" collapsed="false">
      <c r="AK711" s="0" t="s">
        <v>82</v>
      </c>
      <c r="AL711" s="0" t="s">
        <v>43</v>
      </c>
      <c r="AM711" s="0" t="s">
        <v>116</v>
      </c>
      <c r="AN711" s="0" t="n">
        <v>0.028511052445371</v>
      </c>
    </row>
    <row r="712" customFormat="false" ht="13.8" hidden="false" customHeight="false" outlineLevel="0" collapsed="false">
      <c r="AK712" s="0" t="s">
        <v>82</v>
      </c>
      <c r="AL712" s="0" t="s">
        <v>43</v>
      </c>
      <c r="AM712" s="0" t="s">
        <v>103</v>
      </c>
      <c r="AN712" s="0" t="n">
        <v>0.028375035244101</v>
      </c>
    </row>
    <row r="713" customFormat="false" ht="13.8" hidden="false" customHeight="false" outlineLevel="0" collapsed="false">
      <c r="AK713" s="0" t="s">
        <v>82</v>
      </c>
      <c r="AL713" s="0" t="s">
        <v>43</v>
      </c>
      <c r="AM713" s="0" t="s">
        <v>109</v>
      </c>
      <c r="AN713" s="0" t="n">
        <v>0.029387517760927</v>
      </c>
    </row>
    <row r="714" customFormat="false" ht="13.8" hidden="false" customHeight="false" outlineLevel="0" collapsed="false">
      <c r="AK714" s="0" t="s">
        <v>82</v>
      </c>
      <c r="AL714" s="0" t="s">
        <v>43</v>
      </c>
      <c r="AM714" s="0" t="s">
        <v>111</v>
      </c>
      <c r="AN714" s="0" t="n">
        <v>0.028277167781602</v>
      </c>
    </row>
    <row r="715" customFormat="false" ht="13.8" hidden="false" customHeight="false" outlineLevel="0" collapsed="false">
      <c r="AK715" s="0" t="s">
        <v>82</v>
      </c>
      <c r="AL715" s="0" t="s">
        <v>43</v>
      </c>
      <c r="AM715" s="0" t="s">
        <v>113</v>
      </c>
      <c r="AN715" s="0" t="n">
        <v>0.028030644789993</v>
      </c>
    </row>
    <row r="716" customFormat="false" ht="13.8" hidden="false" customHeight="false" outlineLevel="0" collapsed="false">
      <c r="AK716" s="0" t="s">
        <v>82</v>
      </c>
      <c r="AL716" s="0" t="s">
        <v>43</v>
      </c>
      <c r="AM716" s="0" t="s">
        <v>114</v>
      </c>
      <c r="AN716" s="0" t="n">
        <v>0.029010155134011</v>
      </c>
    </row>
    <row r="717" customFormat="false" ht="13.8" hidden="false" customHeight="false" outlineLevel="0" collapsed="false">
      <c r="AK717" s="0" t="s">
        <v>82</v>
      </c>
      <c r="AL717" s="0" t="s">
        <v>43</v>
      </c>
      <c r="AM717" s="0" t="s">
        <v>96</v>
      </c>
      <c r="AN717" s="0" t="n">
        <v>0.028521170505504</v>
      </c>
    </row>
    <row r="718" customFormat="false" ht="13.8" hidden="false" customHeight="false" outlineLevel="0" collapsed="false">
      <c r="AK718" s="0" t="s">
        <v>82</v>
      </c>
      <c r="AL718" s="0" t="s">
        <v>43</v>
      </c>
      <c r="AM718" s="0" t="s">
        <v>97</v>
      </c>
      <c r="AN718" s="0" t="n">
        <v>0.028664420412434</v>
      </c>
    </row>
    <row r="719" customFormat="false" ht="13.8" hidden="false" customHeight="false" outlineLevel="0" collapsed="false">
      <c r="AK719" s="0" t="s">
        <v>82</v>
      </c>
      <c r="AL719" s="0" t="s">
        <v>43</v>
      </c>
      <c r="AM719" s="0" t="s">
        <v>115</v>
      </c>
      <c r="AN719" s="0" t="n">
        <v>0.028667957237445</v>
      </c>
    </row>
    <row r="720" customFormat="false" ht="13.8" hidden="false" customHeight="false" outlineLevel="0" collapsed="false">
      <c r="AK720" s="0" t="s">
        <v>82</v>
      </c>
      <c r="AL720" s="0" t="s">
        <v>43</v>
      </c>
      <c r="AM720" s="0" t="s">
        <v>117</v>
      </c>
      <c r="AN720" s="0" t="n">
        <v>0.028763919164336</v>
      </c>
    </row>
    <row r="721" customFormat="false" ht="13.8" hidden="false" customHeight="false" outlineLevel="0" collapsed="false">
      <c r="AK721" s="0" t="s">
        <v>82</v>
      </c>
      <c r="AL721" s="0" t="s">
        <v>43</v>
      </c>
      <c r="AM721" s="0" t="s">
        <v>104</v>
      </c>
      <c r="AN721" s="0" t="n">
        <v>0.028505039802041</v>
      </c>
    </row>
    <row r="722" customFormat="false" ht="13.8" hidden="false" customHeight="false" outlineLevel="0" collapsed="false">
      <c r="AK722" s="0" t="s">
        <v>82</v>
      </c>
      <c r="AL722" s="0" t="s">
        <v>43</v>
      </c>
      <c r="AM722" s="0" t="s">
        <v>118</v>
      </c>
      <c r="AN722" s="0" t="n">
        <v>0.029215359499008</v>
      </c>
    </row>
    <row r="723" customFormat="false" ht="13.8" hidden="false" customHeight="false" outlineLevel="0" collapsed="false">
      <c r="AK723" s="0" t="s">
        <v>82</v>
      </c>
      <c r="AL723" s="0" t="s">
        <v>43</v>
      </c>
      <c r="AM723" s="0" t="s">
        <v>105</v>
      </c>
      <c r="AN723" s="0" t="n">
        <v>0.028472915622364</v>
      </c>
    </row>
    <row r="724" customFormat="false" ht="13.8" hidden="false" customHeight="false" outlineLevel="0" collapsed="false">
      <c r="AK724" s="0" t="s">
        <v>82</v>
      </c>
      <c r="AL724" s="0" t="s">
        <v>43</v>
      </c>
      <c r="AM724" s="0" t="s">
        <v>106</v>
      </c>
      <c r="AN724" s="0" t="n">
        <v>0.028743090707483</v>
      </c>
    </row>
    <row r="725" customFormat="false" ht="13.8" hidden="false" customHeight="false" outlineLevel="0" collapsed="false">
      <c r="AK725" s="0" t="s">
        <v>82</v>
      </c>
      <c r="AL725" s="0" t="s">
        <v>43</v>
      </c>
      <c r="AM725" s="0" t="s">
        <v>99</v>
      </c>
      <c r="AN725" s="0" t="n">
        <v>0.028679654103402</v>
      </c>
    </row>
    <row r="726" customFormat="false" ht="13.8" hidden="false" customHeight="false" outlineLevel="0" collapsed="false">
      <c r="AK726" s="0" t="s">
        <v>82</v>
      </c>
      <c r="AL726" s="0" t="s">
        <v>43</v>
      </c>
      <c r="AM726" s="0" t="s">
        <v>100</v>
      </c>
      <c r="AN726" s="0" t="n">
        <v>0.028625396522802</v>
      </c>
    </row>
    <row r="727" customFormat="false" ht="13.8" hidden="false" customHeight="false" outlineLevel="0" collapsed="false">
      <c r="AK727" s="0" t="s">
        <v>82</v>
      </c>
      <c r="AL727" s="0" t="s">
        <v>45</v>
      </c>
      <c r="AM727" s="0" t="s">
        <v>101</v>
      </c>
      <c r="AN727" s="0" t="n">
        <v>0.029025425761457</v>
      </c>
      <c r="AO727" s="0" t="n">
        <f aca="false">AVERAGE(AN727:AN756)</f>
        <v>0.0286842750422284</v>
      </c>
    </row>
    <row r="728" customFormat="false" ht="13.8" hidden="false" customHeight="false" outlineLevel="0" collapsed="false">
      <c r="AK728" s="0" t="s">
        <v>82</v>
      </c>
      <c r="AL728" s="0" t="s">
        <v>45</v>
      </c>
      <c r="AM728" s="0" t="s">
        <v>102</v>
      </c>
      <c r="AN728" s="0" t="n">
        <v>0.029023107656148</v>
      </c>
    </row>
    <row r="729" customFormat="false" ht="13.8" hidden="false" customHeight="false" outlineLevel="0" collapsed="false">
      <c r="AK729" s="0" t="s">
        <v>82</v>
      </c>
      <c r="AL729" s="0" t="s">
        <v>45</v>
      </c>
      <c r="AM729" s="0" t="s">
        <v>104</v>
      </c>
      <c r="AN729" s="0" t="n">
        <v>0.028829677876086</v>
      </c>
    </row>
    <row r="730" customFormat="false" ht="13.8" hidden="false" customHeight="false" outlineLevel="0" collapsed="false">
      <c r="AK730" s="0" t="s">
        <v>82</v>
      </c>
      <c r="AL730" s="0" t="s">
        <v>45</v>
      </c>
      <c r="AM730" s="0" t="s">
        <v>118</v>
      </c>
      <c r="AN730" s="0" t="n">
        <v>0.028663470949508</v>
      </c>
    </row>
    <row r="731" customFormat="false" ht="13.8" hidden="false" customHeight="false" outlineLevel="0" collapsed="false">
      <c r="AK731" s="0" t="s">
        <v>82</v>
      </c>
      <c r="AL731" s="0" t="s">
        <v>45</v>
      </c>
      <c r="AM731" s="0" t="s">
        <v>105</v>
      </c>
      <c r="AN731" s="0" t="n">
        <v>0.028834082007924</v>
      </c>
    </row>
    <row r="732" customFormat="false" ht="13.8" hidden="false" customHeight="false" outlineLevel="0" collapsed="false">
      <c r="AK732" s="0" t="s">
        <v>82</v>
      </c>
      <c r="AL732" s="0" t="s">
        <v>45</v>
      </c>
      <c r="AM732" s="0" t="s">
        <v>119</v>
      </c>
      <c r="AN732" s="0" t="n">
        <v>0.028312756257712</v>
      </c>
    </row>
    <row r="733" customFormat="false" ht="13.8" hidden="false" customHeight="false" outlineLevel="0" collapsed="false">
      <c r="AK733" s="0" t="s">
        <v>82</v>
      </c>
      <c r="AL733" s="0" t="s">
        <v>45</v>
      </c>
      <c r="AM733" s="0" t="s">
        <v>106</v>
      </c>
      <c r="AN733" s="0" t="n">
        <v>0.028434416950272</v>
      </c>
    </row>
    <row r="734" customFormat="false" ht="13.8" hidden="false" customHeight="false" outlineLevel="0" collapsed="false">
      <c r="AK734" s="0" t="s">
        <v>82</v>
      </c>
      <c r="AL734" s="0" t="s">
        <v>45</v>
      </c>
      <c r="AM734" s="0" t="s">
        <v>98</v>
      </c>
      <c r="AN734" s="0" t="n">
        <v>0.028419582635758</v>
      </c>
    </row>
    <row r="735" customFormat="false" ht="13.8" hidden="false" customHeight="false" outlineLevel="0" collapsed="false">
      <c r="AK735" s="0" t="s">
        <v>82</v>
      </c>
      <c r="AL735" s="0" t="s">
        <v>45</v>
      </c>
      <c r="AM735" s="0" t="s">
        <v>99</v>
      </c>
      <c r="AN735" s="0" t="n">
        <v>0.028923566765121</v>
      </c>
    </row>
    <row r="736" customFormat="false" ht="13.8" hidden="false" customHeight="false" outlineLevel="0" collapsed="false">
      <c r="AK736" s="0" t="s">
        <v>82</v>
      </c>
      <c r="AL736" s="0" t="s">
        <v>45</v>
      </c>
      <c r="AM736" s="0" t="s">
        <v>103</v>
      </c>
      <c r="AN736" s="0" t="n">
        <v>0.028419426122106</v>
      </c>
    </row>
    <row r="737" customFormat="false" ht="13.8" hidden="false" customHeight="false" outlineLevel="0" collapsed="false">
      <c r="AK737" s="0" t="s">
        <v>82</v>
      </c>
      <c r="AL737" s="0" t="s">
        <v>45</v>
      </c>
      <c r="AM737" s="0" t="s">
        <v>107</v>
      </c>
      <c r="AN737" s="0" t="n">
        <v>0.028542181441338</v>
      </c>
    </row>
    <row r="738" customFormat="false" ht="13.8" hidden="false" customHeight="false" outlineLevel="0" collapsed="false">
      <c r="AK738" s="0" t="s">
        <v>82</v>
      </c>
      <c r="AL738" s="0" t="s">
        <v>45</v>
      </c>
      <c r="AM738" s="0" t="s">
        <v>120</v>
      </c>
      <c r="AN738" s="0" t="n">
        <v>0.028262883196072</v>
      </c>
    </row>
    <row r="739" customFormat="false" ht="13.8" hidden="false" customHeight="false" outlineLevel="0" collapsed="false">
      <c r="AK739" s="0" t="s">
        <v>82</v>
      </c>
      <c r="AL739" s="0" t="s">
        <v>45</v>
      </c>
      <c r="AM739" s="0" t="s">
        <v>100</v>
      </c>
      <c r="AN739" s="0" t="n">
        <v>0.028740415181782</v>
      </c>
    </row>
    <row r="740" customFormat="false" ht="13.8" hidden="false" customHeight="false" outlineLevel="0" collapsed="false">
      <c r="AK740" s="0" t="s">
        <v>82</v>
      </c>
      <c r="AL740" s="0" t="s">
        <v>45</v>
      </c>
      <c r="AM740" s="0" t="s">
        <v>108</v>
      </c>
      <c r="AN740" s="0" t="n">
        <v>0.029402649549375</v>
      </c>
    </row>
    <row r="741" customFormat="false" ht="13.8" hidden="false" customHeight="false" outlineLevel="0" collapsed="false">
      <c r="AK741" s="0" t="s">
        <v>82</v>
      </c>
      <c r="AL741" s="0" t="s">
        <v>45</v>
      </c>
      <c r="AM741" s="0" t="s">
        <v>116</v>
      </c>
      <c r="AN741" s="0" t="n">
        <v>0.028414262311062</v>
      </c>
    </row>
    <row r="742" customFormat="false" ht="13.8" hidden="false" customHeight="false" outlineLevel="0" collapsed="false">
      <c r="AK742" s="0" t="s">
        <v>82</v>
      </c>
      <c r="AL742" s="0" t="s">
        <v>45</v>
      </c>
      <c r="AM742" s="0" t="s">
        <v>115</v>
      </c>
      <c r="AN742" s="0" t="n">
        <v>0.029109592657611</v>
      </c>
    </row>
    <row r="743" customFormat="false" ht="13.8" hidden="false" customHeight="false" outlineLevel="0" collapsed="false">
      <c r="AK743" s="0" t="s">
        <v>82</v>
      </c>
      <c r="AL743" s="0" t="s">
        <v>45</v>
      </c>
      <c r="AM743" s="0" t="s">
        <v>117</v>
      </c>
      <c r="AN743" s="0" t="n">
        <v>0.028353772731178</v>
      </c>
    </row>
    <row r="744" customFormat="false" ht="13.8" hidden="false" customHeight="false" outlineLevel="0" collapsed="false">
      <c r="AK744" s="0" t="s">
        <v>82</v>
      </c>
      <c r="AL744" s="0" t="s">
        <v>45</v>
      </c>
      <c r="AM744" s="0" t="s">
        <v>110</v>
      </c>
      <c r="AN744" s="0" t="n">
        <v>0.028884424018955</v>
      </c>
    </row>
    <row r="745" customFormat="false" ht="13.8" hidden="false" customHeight="false" outlineLevel="0" collapsed="false">
      <c r="AK745" s="0" t="s">
        <v>82</v>
      </c>
      <c r="AL745" s="0" t="s">
        <v>45</v>
      </c>
      <c r="AM745" s="0" t="s">
        <v>112</v>
      </c>
      <c r="AN745" s="0" t="n">
        <v>0.028845903832959</v>
      </c>
    </row>
    <row r="746" customFormat="false" ht="13.8" hidden="false" customHeight="false" outlineLevel="0" collapsed="false">
      <c r="AK746" s="0" t="s">
        <v>82</v>
      </c>
      <c r="AL746" s="0" t="s">
        <v>45</v>
      </c>
      <c r="AM746" s="0" t="s">
        <v>41</v>
      </c>
      <c r="AN746" s="0" t="n">
        <v>0.027924949297501</v>
      </c>
    </row>
    <row r="747" customFormat="false" ht="13.8" hidden="false" customHeight="false" outlineLevel="0" collapsed="false">
      <c r="AK747" s="0" t="s">
        <v>82</v>
      </c>
      <c r="AL747" s="0" t="s">
        <v>45</v>
      </c>
      <c r="AM747" s="0" t="s">
        <v>44</v>
      </c>
      <c r="AN747" s="0" t="n">
        <v>0.028616920156814</v>
      </c>
    </row>
    <row r="748" customFormat="false" ht="13.8" hidden="false" customHeight="false" outlineLevel="0" collapsed="false">
      <c r="AK748" s="0" t="s">
        <v>82</v>
      </c>
      <c r="AL748" s="0" t="s">
        <v>45</v>
      </c>
      <c r="AM748" s="0" t="s">
        <v>46</v>
      </c>
      <c r="AN748" s="0" t="n">
        <v>0.028253135567206</v>
      </c>
    </row>
    <row r="749" customFormat="false" ht="13.8" hidden="false" customHeight="false" outlineLevel="0" collapsed="false">
      <c r="AK749" s="0" t="s">
        <v>82</v>
      </c>
      <c r="AL749" s="0" t="s">
        <v>45</v>
      </c>
      <c r="AM749" s="0" t="s">
        <v>48</v>
      </c>
      <c r="AN749" s="0" t="n">
        <v>0.028984755322906</v>
      </c>
    </row>
    <row r="750" customFormat="false" ht="13.8" hidden="false" customHeight="false" outlineLevel="0" collapsed="false">
      <c r="AK750" s="0" t="s">
        <v>82</v>
      </c>
      <c r="AL750" s="0" t="s">
        <v>45</v>
      </c>
      <c r="AM750" s="0" t="s">
        <v>50</v>
      </c>
      <c r="AN750" s="0" t="n">
        <v>0.028965358554656</v>
      </c>
    </row>
    <row r="751" customFormat="false" ht="13.8" hidden="false" customHeight="false" outlineLevel="0" collapsed="false">
      <c r="AK751" s="0" t="s">
        <v>82</v>
      </c>
      <c r="AL751" s="0" t="s">
        <v>45</v>
      </c>
      <c r="AM751" s="0" t="s">
        <v>109</v>
      </c>
      <c r="AN751" s="0" t="n">
        <v>0.028139582389335</v>
      </c>
    </row>
    <row r="752" customFormat="false" ht="13.8" hidden="false" customHeight="false" outlineLevel="0" collapsed="false">
      <c r="AK752" s="0" t="s">
        <v>82</v>
      </c>
      <c r="AL752" s="0" t="s">
        <v>45</v>
      </c>
      <c r="AM752" s="0" t="s">
        <v>111</v>
      </c>
      <c r="AN752" s="0" t="n">
        <v>0.028521732663878</v>
      </c>
    </row>
    <row r="753" customFormat="false" ht="13.8" hidden="false" customHeight="false" outlineLevel="0" collapsed="false">
      <c r="AK753" s="0" t="s">
        <v>82</v>
      </c>
      <c r="AL753" s="0" t="s">
        <v>45</v>
      </c>
      <c r="AM753" s="0" t="s">
        <v>113</v>
      </c>
      <c r="AN753" s="0" t="n">
        <v>0.028596252800475</v>
      </c>
    </row>
    <row r="754" customFormat="false" ht="13.8" hidden="false" customHeight="false" outlineLevel="0" collapsed="false">
      <c r="AK754" s="0" t="s">
        <v>82</v>
      </c>
      <c r="AL754" s="0" t="s">
        <v>45</v>
      </c>
      <c r="AM754" s="0" t="s">
        <v>114</v>
      </c>
      <c r="AN754" s="0" t="n">
        <v>0.028909765254121</v>
      </c>
    </row>
    <row r="755" customFormat="false" ht="13.8" hidden="false" customHeight="false" outlineLevel="0" collapsed="false">
      <c r="AK755" s="0" t="s">
        <v>82</v>
      </c>
      <c r="AL755" s="0" t="s">
        <v>45</v>
      </c>
      <c r="AM755" s="0" t="s">
        <v>96</v>
      </c>
      <c r="AN755" s="0" t="n">
        <v>0.029197842331839</v>
      </c>
    </row>
    <row r="756" customFormat="false" ht="13.8" hidden="false" customHeight="false" outlineLevel="0" collapsed="false">
      <c r="AK756" s="0" t="s">
        <v>82</v>
      </c>
      <c r="AL756" s="0" t="s">
        <v>45</v>
      </c>
      <c r="AM756" s="0" t="s">
        <v>97</v>
      </c>
      <c r="AN756" s="0" t="n">
        <v>0.028976359025697</v>
      </c>
    </row>
    <row r="757" customFormat="false" ht="13.8" hidden="false" customHeight="false" outlineLevel="0" collapsed="false">
      <c r="AK757" s="0" t="s">
        <v>82</v>
      </c>
      <c r="AL757" s="0" t="s">
        <v>47</v>
      </c>
      <c r="AM757" s="0" t="s">
        <v>108</v>
      </c>
      <c r="AN757" s="0" t="n">
        <v>0.028616659527921</v>
      </c>
      <c r="AO757" s="0" t="n">
        <f aca="false">AVERAGE(AN757:AN786)</f>
        <v>0.0286146856440639</v>
      </c>
    </row>
    <row r="758" customFormat="false" ht="13.8" hidden="false" customHeight="false" outlineLevel="0" collapsed="false">
      <c r="AK758" s="0" t="s">
        <v>82</v>
      </c>
      <c r="AL758" s="0" t="s">
        <v>47</v>
      </c>
      <c r="AM758" s="0" t="s">
        <v>112</v>
      </c>
      <c r="AN758" s="0" t="n">
        <v>0.028817903305143</v>
      </c>
    </row>
    <row r="759" customFormat="false" ht="13.8" hidden="false" customHeight="false" outlineLevel="0" collapsed="false">
      <c r="AK759" s="0" t="s">
        <v>82</v>
      </c>
      <c r="AL759" s="0" t="s">
        <v>47</v>
      </c>
      <c r="AM759" s="0" t="s">
        <v>109</v>
      </c>
      <c r="AN759" s="0" t="n">
        <v>0.028514346380341</v>
      </c>
    </row>
    <row r="760" customFormat="false" ht="13.8" hidden="false" customHeight="false" outlineLevel="0" collapsed="false">
      <c r="AK760" s="0" t="s">
        <v>82</v>
      </c>
      <c r="AL760" s="0" t="s">
        <v>47</v>
      </c>
      <c r="AM760" s="0" t="s">
        <v>111</v>
      </c>
      <c r="AN760" s="0" t="n">
        <v>0.028809157150499</v>
      </c>
    </row>
    <row r="761" customFormat="false" ht="13.8" hidden="false" customHeight="false" outlineLevel="0" collapsed="false">
      <c r="AK761" s="0" t="s">
        <v>82</v>
      </c>
      <c r="AL761" s="0" t="s">
        <v>47</v>
      </c>
      <c r="AM761" s="0" t="s">
        <v>113</v>
      </c>
      <c r="AN761" s="0" t="n">
        <v>0.028894271268506</v>
      </c>
    </row>
    <row r="762" customFormat="false" ht="13.8" hidden="false" customHeight="false" outlineLevel="0" collapsed="false">
      <c r="AK762" s="0" t="s">
        <v>82</v>
      </c>
      <c r="AL762" s="0" t="s">
        <v>47</v>
      </c>
      <c r="AM762" s="0" t="s">
        <v>114</v>
      </c>
      <c r="AN762" s="0" t="n">
        <v>0.028975866336303</v>
      </c>
    </row>
    <row r="763" customFormat="false" ht="13.8" hidden="false" customHeight="false" outlineLevel="0" collapsed="false">
      <c r="AK763" s="0" t="s">
        <v>82</v>
      </c>
      <c r="AL763" s="0" t="s">
        <v>47</v>
      </c>
      <c r="AM763" s="0" t="s">
        <v>97</v>
      </c>
      <c r="AN763" s="0" t="n">
        <v>0.028846360423829</v>
      </c>
    </row>
    <row r="764" customFormat="false" ht="13.8" hidden="false" customHeight="false" outlineLevel="0" collapsed="false">
      <c r="AK764" s="0" t="s">
        <v>82</v>
      </c>
      <c r="AL764" s="0" t="s">
        <v>47</v>
      </c>
      <c r="AM764" s="0" t="s">
        <v>115</v>
      </c>
      <c r="AN764" s="0" t="n">
        <v>0.028739345892538</v>
      </c>
    </row>
    <row r="765" customFormat="false" ht="13.8" hidden="false" customHeight="false" outlineLevel="0" collapsed="false">
      <c r="AK765" s="0" t="s">
        <v>82</v>
      </c>
      <c r="AL765" s="0" t="s">
        <v>47</v>
      </c>
      <c r="AM765" s="0" t="s">
        <v>116</v>
      </c>
      <c r="AN765" s="0" t="n">
        <v>0.029237867611404</v>
      </c>
    </row>
    <row r="766" customFormat="false" ht="13.8" hidden="false" customHeight="false" outlineLevel="0" collapsed="false">
      <c r="AK766" s="0" t="s">
        <v>82</v>
      </c>
      <c r="AL766" s="0" t="s">
        <v>47</v>
      </c>
      <c r="AM766" s="0" t="s">
        <v>117</v>
      </c>
      <c r="AN766" s="0" t="n">
        <v>0.028527315712776</v>
      </c>
    </row>
    <row r="767" customFormat="false" ht="13.8" hidden="false" customHeight="false" outlineLevel="0" collapsed="false">
      <c r="AK767" s="0" t="s">
        <v>82</v>
      </c>
      <c r="AL767" s="0" t="s">
        <v>47</v>
      </c>
      <c r="AM767" s="0" t="s">
        <v>104</v>
      </c>
      <c r="AN767" s="0" t="n">
        <v>0.028120171141543</v>
      </c>
    </row>
    <row r="768" customFormat="false" ht="13.8" hidden="false" customHeight="false" outlineLevel="0" collapsed="false">
      <c r="AK768" s="0" t="s">
        <v>82</v>
      </c>
      <c r="AL768" s="0" t="s">
        <v>47</v>
      </c>
      <c r="AM768" s="0" t="s">
        <v>118</v>
      </c>
      <c r="AN768" s="0" t="n">
        <v>0.028015417738783</v>
      </c>
    </row>
    <row r="769" customFormat="false" ht="13.8" hidden="false" customHeight="false" outlineLevel="0" collapsed="false">
      <c r="AK769" s="0" t="s">
        <v>82</v>
      </c>
      <c r="AL769" s="0" t="s">
        <v>47</v>
      </c>
      <c r="AM769" s="0" t="s">
        <v>105</v>
      </c>
      <c r="AN769" s="0" t="n">
        <v>0.028281948351651</v>
      </c>
    </row>
    <row r="770" customFormat="false" ht="13.8" hidden="false" customHeight="false" outlineLevel="0" collapsed="false">
      <c r="AK770" s="0" t="s">
        <v>82</v>
      </c>
      <c r="AL770" s="0" t="s">
        <v>47</v>
      </c>
      <c r="AM770" s="0" t="s">
        <v>119</v>
      </c>
      <c r="AN770" s="0" t="n">
        <v>0.028891581012943</v>
      </c>
    </row>
    <row r="771" customFormat="false" ht="13.8" hidden="false" customHeight="false" outlineLevel="0" collapsed="false">
      <c r="AK771" s="0" t="s">
        <v>82</v>
      </c>
      <c r="AL771" s="0" t="s">
        <v>47</v>
      </c>
      <c r="AM771" s="0" t="s">
        <v>106</v>
      </c>
      <c r="AN771" s="0" t="n">
        <v>0.028614808535337</v>
      </c>
    </row>
    <row r="772" customFormat="false" ht="13.8" hidden="false" customHeight="false" outlineLevel="0" collapsed="false">
      <c r="AK772" s="0" t="s">
        <v>82</v>
      </c>
      <c r="AL772" s="0" t="s">
        <v>47</v>
      </c>
      <c r="AM772" s="0" t="s">
        <v>50</v>
      </c>
      <c r="AN772" s="0" t="n">
        <v>0.028336348853219</v>
      </c>
    </row>
    <row r="773" customFormat="false" ht="13.8" hidden="false" customHeight="false" outlineLevel="0" collapsed="false">
      <c r="AK773" s="0" t="s">
        <v>82</v>
      </c>
      <c r="AL773" s="0" t="s">
        <v>47</v>
      </c>
      <c r="AM773" s="0" t="s">
        <v>96</v>
      </c>
      <c r="AN773" s="0" t="n">
        <v>0.027924343211794</v>
      </c>
    </row>
    <row r="774" customFormat="false" ht="13.8" hidden="false" customHeight="false" outlineLevel="0" collapsed="false">
      <c r="AK774" s="0" t="s">
        <v>82</v>
      </c>
      <c r="AL774" s="0" t="s">
        <v>47</v>
      </c>
      <c r="AM774" s="0" t="s">
        <v>41</v>
      </c>
      <c r="AN774" s="0" t="n">
        <v>0.028845931422887</v>
      </c>
    </row>
    <row r="775" customFormat="false" ht="13.8" hidden="false" customHeight="false" outlineLevel="0" collapsed="false">
      <c r="AK775" s="0" t="s">
        <v>82</v>
      </c>
      <c r="AL775" s="0" t="s">
        <v>47</v>
      </c>
      <c r="AM775" s="0" t="s">
        <v>44</v>
      </c>
      <c r="AN775" s="0" t="n">
        <v>0.029174299446527</v>
      </c>
    </row>
    <row r="776" customFormat="false" ht="13.8" hidden="false" customHeight="false" outlineLevel="0" collapsed="false">
      <c r="AK776" s="0" t="s">
        <v>82</v>
      </c>
      <c r="AL776" s="0" t="s">
        <v>47</v>
      </c>
      <c r="AM776" s="0" t="s">
        <v>46</v>
      </c>
      <c r="AN776" s="0" t="n">
        <v>0.028798601184986</v>
      </c>
    </row>
    <row r="777" customFormat="false" ht="13.8" hidden="false" customHeight="false" outlineLevel="0" collapsed="false">
      <c r="AK777" s="0" t="s">
        <v>82</v>
      </c>
      <c r="AL777" s="0" t="s">
        <v>47</v>
      </c>
      <c r="AM777" s="0" t="s">
        <v>48</v>
      </c>
      <c r="AN777" s="0" t="n">
        <v>0.028420452609954</v>
      </c>
    </row>
    <row r="778" customFormat="false" ht="13.8" hidden="false" customHeight="false" outlineLevel="0" collapsed="false">
      <c r="AK778" s="0" t="s">
        <v>82</v>
      </c>
      <c r="AL778" s="0" t="s">
        <v>47</v>
      </c>
      <c r="AM778" s="0" t="s">
        <v>98</v>
      </c>
      <c r="AN778" s="0" t="n">
        <v>0.02897920560323</v>
      </c>
    </row>
    <row r="779" customFormat="false" ht="13.8" hidden="false" customHeight="false" outlineLevel="0" collapsed="false">
      <c r="AK779" s="0" t="s">
        <v>82</v>
      </c>
      <c r="AL779" s="0" t="s">
        <v>47</v>
      </c>
      <c r="AM779" s="0" t="s">
        <v>99</v>
      </c>
      <c r="AN779" s="0" t="n">
        <v>0.02902237724961</v>
      </c>
    </row>
    <row r="780" customFormat="false" ht="13.8" hidden="false" customHeight="false" outlineLevel="0" collapsed="false">
      <c r="AK780" s="0" t="s">
        <v>82</v>
      </c>
      <c r="AL780" s="0" t="s">
        <v>47</v>
      </c>
      <c r="AM780" s="0" t="s">
        <v>100</v>
      </c>
      <c r="AN780" s="0" t="n">
        <v>0.028778639798101</v>
      </c>
    </row>
    <row r="781" customFormat="false" ht="13.8" hidden="false" customHeight="false" outlineLevel="0" collapsed="false">
      <c r="AK781" s="0" t="s">
        <v>82</v>
      </c>
      <c r="AL781" s="0" t="s">
        <v>47</v>
      </c>
      <c r="AM781" s="0" t="s">
        <v>101</v>
      </c>
      <c r="AN781" s="0" t="n">
        <v>0.028424811953773</v>
      </c>
    </row>
    <row r="782" customFormat="false" ht="13.8" hidden="false" customHeight="false" outlineLevel="0" collapsed="false">
      <c r="AK782" s="0" t="s">
        <v>82</v>
      </c>
      <c r="AL782" s="0" t="s">
        <v>47</v>
      </c>
      <c r="AM782" s="0" t="s">
        <v>102</v>
      </c>
      <c r="AN782" s="0" t="n">
        <v>0.028085408009584</v>
      </c>
    </row>
    <row r="783" customFormat="false" ht="13.8" hidden="false" customHeight="false" outlineLevel="0" collapsed="false">
      <c r="AK783" s="0" t="s">
        <v>82</v>
      </c>
      <c r="AL783" s="0" t="s">
        <v>47</v>
      </c>
      <c r="AM783" s="0" t="s">
        <v>103</v>
      </c>
      <c r="AN783" s="0" t="n">
        <v>0.028419129238252</v>
      </c>
    </row>
    <row r="784" customFormat="false" ht="13.8" hidden="false" customHeight="false" outlineLevel="0" collapsed="false">
      <c r="AK784" s="0" t="s">
        <v>82</v>
      </c>
      <c r="AL784" s="0" t="s">
        <v>47</v>
      </c>
      <c r="AM784" s="0" t="s">
        <v>107</v>
      </c>
      <c r="AN784" s="0" t="n">
        <v>0.027878862065543</v>
      </c>
    </row>
    <row r="785" customFormat="false" ht="13.8" hidden="false" customHeight="false" outlineLevel="0" collapsed="false">
      <c r="AK785" s="0" t="s">
        <v>82</v>
      </c>
      <c r="AL785" s="0" t="s">
        <v>47</v>
      </c>
      <c r="AM785" s="0" t="s">
        <v>120</v>
      </c>
      <c r="AN785" s="0" t="n">
        <v>0.029106075738946</v>
      </c>
    </row>
    <row r="786" customFormat="false" ht="13.8" hidden="false" customHeight="false" outlineLevel="0" collapsed="false">
      <c r="AK786" s="0" t="s">
        <v>82</v>
      </c>
      <c r="AL786" s="0" t="s">
        <v>47</v>
      </c>
      <c r="AM786" s="0" t="s">
        <v>110</v>
      </c>
      <c r="AN786" s="0" t="n">
        <v>0.028343062545993</v>
      </c>
    </row>
    <row r="787" customFormat="false" ht="13.8" hidden="false" customHeight="false" outlineLevel="0" collapsed="false">
      <c r="AK787" s="0" t="s">
        <v>82</v>
      </c>
      <c r="AL787" s="0" t="s">
        <v>49</v>
      </c>
      <c r="AM787" s="0" t="s">
        <v>106</v>
      </c>
      <c r="AN787" s="0" t="n">
        <v>0.028257634787998</v>
      </c>
      <c r="AO787" s="0" t="n">
        <f aca="false">AVERAGE(AN787:AN816)</f>
        <v>0.0286266300052252</v>
      </c>
    </row>
    <row r="788" customFormat="false" ht="13.8" hidden="false" customHeight="false" outlineLevel="0" collapsed="false">
      <c r="AK788" s="0" t="s">
        <v>82</v>
      </c>
      <c r="AL788" s="0" t="s">
        <v>49</v>
      </c>
      <c r="AM788" s="0" t="s">
        <v>120</v>
      </c>
      <c r="AN788" s="0" t="n">
        <v>0.028318659453009</v>
      </c>
    </row>
    <row r="789" customFormat="false" ht="13.8" hidden="false" customHeight="false" outlineLevel="0" collapsed="false">
      <c r="AK789" s="0" t="s">
        <v>82</v>
      </c>
      <c r="AL789" s="0" t="s">
        <v>49</v>
      </c>
      <c r="AM789" s="0" t="s">
        <v>96</v>
      </c>
      <c r="AN789" s="0" t="n">
        <v>0.028595400745143</v>
      </c>
    </row>
    <row r="790" customFormat="false" ht="13.8" hidden="false" customHeight="false" outlineLevel="0" collapsed="false">
      <c r="AK790" s="0" t="s">
        <v>82</v>
      </c>
      <c r="AL790" s="0" t="s">
        <v>49</v>
      </c>
      <c r="AM790" s="0" t="s">
        <v>97</v>
      </c>
      <c r="AN790" s="0" t="n">
        <v>0.028458432438442</v>
      </c>
    </row>
    <row r="791" customFormat="false" ht="13.8" hidden="false" customHeight="false" outlineLevel="0" collapsed="false">
      <c r="AK791" s="0" t="s">
        <v>82</v>
      </c>
      <c r="AL791" s="0" t="s">
        <v>49</v>
      </c>
      <c r="AM791" s="0" t="s">
        <v>115</v>
      </c>
      <c r="AN791" s="0" t="n">
        <v>0.028610790592379</v>
      </c>
    </row>
    <row r="792" customFormat="false" ht="13.8" hidden="false" customHeight="false" outlineLevel="0" collapsed="false">
      <c r="AK792" s="0" t="s">
        <v>82</v>
      </c>
      <c r="AL792" s="0" t="s">
        <v>49</v>
      </c>
      <c r="AM792" s="0" t="s">
        <v>116</v>
      </c>
      <c r="AN792" s="0" t="n">
        <v>0.029058214243316</v>
      </c>
    </row>
    <row r="793" customFormat="false" ht="13.8" hidden="false" customHeight="false" outlineLevel="0" collapsed="false">
      <c r="AK793" s="0" t="s">
        <v>82</v>
      </c>
      <c r="AL793" s="0" t="s">
        <v>49</v>
      </c>
      <c r="AM793" s="0" t="s">
        <v>117</v>
      </c>
      <c r="AN793" s="0" t="n">
        <v>0.028802437442378</v>
      </c>
    </row>
    <row r="794" customFormat="false" ht="13.8" hidden="false" customHeight="false" outlineLevel="0" collapsed="false">
      <c r="AK794" s="0" t="s">
        <v>82</v>
      </c>
      <c r="AL794" s="0" t="s">
        <v>49</v>
      </c>
      <c r="AM794" s="0" t="s">
        <v>104</v>
      </c>
      <c r="AN794" s="0" t="n">
        <v>0.028493692668275</v>
      </c>
    </row>
    <row r="795" customFormat="false" ht="13.8" hidden="false" customHeight="false" outlineLevel="0" collapsed="false">
      <c r="AK795" s="0" t="s">
        <v>82</v>
      </c>
      <c r="AL795" s="0" t="s">
        <v>49</v>
      </c>
      <c r="AM795" s="0" t="s">
        <v>118</v>
      </c>
      <c r="AN795" s="0" t="n">
        <v>0.029183289725332</v>
      </c>
    </row>
    <row r="796" customFormat="false" ht="13.8" hidden="false" customHeight="false" outlineLevel="0" collapsed="false">
      <c r="AK796" s="0" t="s">
        <v>82</v>
      </c>
      <c r="AL796" s="0" t="s">
        <v>49</v>
      </c>
      <c r="AM796" s="0" t="s">
        <v>105</v>
      </c>
      <c r="AN796" s="0" t="n">
        <v>0.028162526725224</v>
      </c>
    </row>
    <row r="797" customFormat="false" ht="13.8" hidden="false" customHeight="false" outlineLevel="0" collapsed="false">
      <c r="AK797" s="0" t="s">
        <v>82</v>
      </c>
      <c r="AL797" s="0" t="s">
        <v>49</v>
      </c>
      <c r="AM797" s="0" t="s">
        <v>119</v>
      </c>
      <c r="AN797" s="0" t="n">
        <v>0.027524497769031</v>
      </c>
    </row>
    <row r="798" customFormat="false" ht="13.8" hidden="false" customHeight="false" outlineLevel="0" collapsed="false">
      <c r="AK798" s="0" t="s">
        <v>82</v>
      </c>
      <c r="AL798" s="0" t="s">
        <v>49</v>
      </c>
      <c r="AM798" s="0" t="s">
        <v>44</v>
      </c>
      <c r="AN798" s="0" t="n">
        <v>0.028841328449395</v>
      </c>
    </row>
    <row r="799" customFormat="false" ht="13.8" hidden="false" customHeight="false" outlineLevel="0" collapsed="false">
      <c r="AK799" s="0" t="s">
        <v>82</v>
      </c>
      <c r="AL799" s="0" t="s">
        <v>49</v>
      </c>
      <c r="AM799" s="0" t="s">
        <v>107</v>
      </c>
      <c r="AN799" s="0" t="n">
        <v>0.028658460631214</v>
      </c>
    </row>
    <row r="800" customFormat="false" ht="13.8" hidden="false" customHeight="false" outlineLevel="0" collapsed="false">
      <c r="AK800" s="0" t="s">
        <v>82</v>
      </c>
      <c r="AL800" s="0" t="s">
        <v>49</v>
      </c>
      <c r="AM800" s="0" t="s">
        <v>103</v>
      </c>
      <c r="AN800" s="0" t="n">
        <v>0.028450188532244</v>
      </c>
    </row>
    <row r="801" customFormat="false" ht="13.8" hidden="false" customHeight="false" outlineLevel="0" collapsed="false">
      <c r="AK801" s="0" t="s">
        <v>82</v>
      </c>
      <c r="AL801" s="0" t="s">
        <v>49</v>
      </c>
      <c r="AM801" s="0" t="s">
        <v>102</v>
      </c>
      <c r="AN801" s="0" t="n">
        <v>0.028636286985473</v>
      </c>
    </row>
    <row r="802" customFormat="false" ht="13.8" hidden="false" customHeight="false" outlineLevel="0" collapsed="false">
      <c r="AK802" s="0" t="s">
        <v>82</v>
      </c>
      <c r="AL802" s="0" t="s">
        <v>49</v>
      </c>
      <c r="AM802" s="0" t="s">
        <v>101</v>
      </c>
      <c r="AN802" s="0" t="n">
        <v>0.028707455943527</v>
      </c>
    </row>
    <row r="803" customFormat="false" ht="13.8" hidden="false" customHeight="false" outlineLevel="0" collapsed="false">
      <c r="AK803" s="0" t="s">
        <v>82</v>
      </c>
      <c r="AL803" s="0" t="s">
        <v>49</v>
      </c>
      <c r="AM803" s="0" t="s">
        <v>100</v>
      </c>
      <c r="AN803" s="0" t="n">
        <v>0.028803060091865</v>
      </c>
    </row>
    <row r="804" customFormat="false" ht="13.8" hidden="false" customHeight="false" outlineLevel="0" collapsed="false">
      <c r="AK804" s="0" t="s">
        <v>82</v>
      </c>
      <c r="AL804" s="0" t="s">
        <v>49</v>
      </c>
      <c r="AM804" s="0" t="s">
        <v>99</v>
      </c>
      <c r="AN804" s="0" t="n">
        <v>0.028925705568354</v>
      </c>
    </row>
    <row r="805" customFormat="false" ht="13.8" hidden="false" customHeight="false" outlineLevel="0" collapsed="false">
      <c r="AK805" s="0" t="s">
        <v>82</v>
      </c>
      <c r="AL805" s="0" t="s">
        <v>49</v>
      </c>
      <c r="AM805" s="0" t="s">
        <v>98</v>
      </c>
      <c r="AN805" s="0" t="n">
        <v>0.028692427386589</v>
      </c>
    </row>
    <row r="806" customFormat="false" ht="13.8" hidden="false" customHeight="false" outlineLevel="0" collapsed="false">
      <c r="AK806" s="0" t="s">
        <v>82</v>
      </c>
      <c r="AL806" s="0" t="s">
        <v>49</v>
      </c>
      <c r="AM806" s="0" t="s">
        <v>114</v>
      </c>
      <c r="AN806" s="0" t="n">
        <v>0.028204829525132</v>
      </c>
    </row>
    <row r="807" customFormat="false" ht="13.8" hidden="false" customHeight="false" outlineLevel="0" collapsed="false">
      <c r="AK807" s="0" t="s">
        <v>82</v>
      </c>
      <c r="AL807" s="0" t="s">
        <v>49</v>
      </c>
      <c r="AM807" s="0" t="s">
        <v>41</v>
      </c>
      <c r="AN807" s="0" t="n">
        <v>0.028569630602516</v>
      </c>
    </row>
    <row r="808" customFormat="false" ht="13.8" hidden="false" customHeight="false" outlineLevel="0" collapsed="false">
      <c r="AK808" s="0" t="s">
        <v>82</v>
      </c>
      <c r="AL808" s="0" t="s">
        <v>49</v>
      </c>
      <c r="AM808" s="0" t="s">
        <v>46</v>
      </c>
      <c r="AN808" s="0" t="n">
        <v>0.028728643634488</v>
      </c>
    </row>
    <row r="809" customFormat="false" ht="13.8" hidden="false" customHeight="false" outlineLevel="0" collapsed="false">
      <c r="AK809" s="0" t="s">
        <v>82</v>
      </c>
      <c r="AL809" s="0" t="s">
        <v>49</v>
      </c>
      <c r="AM809" s="0" t="s">
        <v>48</v>
      </c>
      <c r="AN809" s="0" t="n">
        <v>0.028663566947204</v>
      </c>
    </row>
    <row r="810" customFormat="false" ht="13.8" hidden="false" customHeight="false" outlineLevel="0" collapsed="false">
      <c r="AK810" s="0" t="s">
        <v>82</v>
      </c>
      <c r="AL810" s="0" t="s">
        <v>49</v>
      </c>
      <c r="AM810" s="0" t="s">
        <v>50</v>
      </c>
      <c r="AN810" s="0" t="n">
        <v>0.029009866070453</v>
      </c>
    </row>
    <row r="811" customFormat="false" ht="13.8" hidden="false" customHeight="false" outlineLevel="0" collapsed="false">
      <c r="AK811" s="0" t="s">
        <v>82</v>
      </c>
      <c r="AL811" s="0" t="s">
        <v>49</v>
      </c>
      <c r="AM811" s="0" t="s">
        <v>110</v>
      </c>
      <c r="AN811" s="0" t="n">
        <v>0.028758058063196</v>
      </c>
    </row>
    <row r="812" customFormat="false" ht="13.8" hidden="false" customHeight="false" outlineLevel="0" collapsed="false">
      <c r="AK812" s="0" t="s">
        <v>82</v>
      </c>
      <c r="AL812" s="0" t="s">
        <v>49</v>
      </c>
      <c r="AM812" s="0" t="s">
        <v>108</v>
      </c>
      <c r="AN812" s="0" t="n">
        <v>0.028702812263754</v>
      </c>
    </row>
    <row r="813" customFormat="false" ht="13.8" hidden="false" customHeight="false" outlineLevel="0" collapsed="false">
      <c r="AK813" s="0" t="s">
        <v>82</v>
      </c>
      <c r="AL813" s="0" t="s">
        <v>49</v>
      </c>
      <c r="AM813" s="0" t="s">
        <v>112</v>
      </c>
      <c r="AN813" s="0" t="n">
        <v>0.029064246029981</v>
      </c>
    </row>
    <row r="814" customFormat="false" ht="13.8" hidden="false" customHeight="false" outlineLevel="0" collapsed="false">
      <c r="AK814" s="0" t="s">
        <v>82</v>
      </c>
      <c r="AL814" s="0" t="s">
        <v>49</v>
      </c>
      <c r="AM814" s="0" t="s">
        <v>109</v>
      </c>
      <c r="AN814" s="0" t="n">
        <v>0.02918420402429</v>
      </c>
    </row>
    <row r="815" customFormat="false" ht="13.8" hidden="false" customHeight="false" outlineLevel="0" collapsed="false">
      <c r="AK815" s="0" t="s">
        <v>82</v>
      </c>
      <c r="AL815" s="0" t="s">
        <v>49</v>
      </c>
      <c r="AM815" s="0" t="s">
        <v>111</v>
      </c>
      <c r="AN815" s="0" t="n">
        <v>0.028294087956533</v>
      </c>
    </row>
    <row r="816" customFormat="false" ht="13.8" hidden="false" customHeight="false" outlineLevel="0" collapsed="false">
      <c r="AK816" s="0" t="s">
        <v>82</v>
      </c>
      <c r="AL816" s="0" t="s">
        <v>49</v>
      </c>
      <c r="AM816" s="0" t="s">
        <v>113</v>
      </c>
      <c r="AN816" s="0" t="n">
        <v>0.02843846486002</v>
      </c>
    </row>
    <row r="818" customFormat="false" ht="13.8" hidden="false" customHeight="false" outlineLevel="0" collapsed="false">
      <c r="AK818" s="0" t="s">
        <v>122</v>
      </c>
      <c r="AL818" s="0" t="s">
        <v>39</v>
      </c>
      <c r="AM818" s="0" t="s">
        <v>98</v>
      </c>
      <c r="AN818" s="0" t="n">
        <v>0.69685496313987</v>
      </c>
      <c r="AO818" s="0" t="n">
        <f aca="false">AVERAGE(AN818:AN847)</f>
        <v>0.691435402124278</v>
      </c>
    </row>
    <row r="819" customFormat="false" ht="13.8" hidden="false" customHeight="false" outlineLevel="0" collapsed="false">
      <c r="AK819" s="0" t="s">
        <v>122</v>
      </c>
      <c r="AL819" s="0" t="s">
        <v>39</v>
      </c>
      <c r="AM819" s="0" t="s">
        <v>99</v>
      </c>
      <c r="AN819" s="0" t="n">
        <v>0.6801999034083</v>
      </c>
    </row>
    <row r="820" customFormat="false" ht="13.8" hidden="false" customHeight="false" outlineLevel="0" collapsed="false">
      <c r="AK820" s="0" t="s">
        <v>122</v>
      </c>
      <c r="AL820" s="0" t="s">
        <v>39</v>
      </c>
      <c r="AM820" s="0" t="s">
        <v>100</v>
      </c>
      <c r="AN820" s="0" t="n">
        <v>0.70605702812634</v>
      </c>
    </row>
    <row r="821" customFormat="false" ht="13.8" hidden="false" customHeight="false" outlineLevel="0" collapsed="false">
      <c r="AK821" s="0" t="s">
        <v>122</v>
      </c>
      <c r="AL821" s="0" t="s">
        <v>39</v>
      </c>
      <c r="AM821" s="0" t="s">
        <v>101</v>
      </c>
      <c r="AN821" s="0" t="n">
        <v>0.68137194380572</v>
      </c>
    </row>
    <row r="822" customFormat="false" ht="13.8" hidden="false" customHeight="false" outlineLevel="0" collapsed="false">
      <c r="AK822" s="0" t="s">
        <v>122</v>
      </c>
      <c r="AL822" s="0" t="s">
        <v>39</v>
      </c>
      <c r="AM822" s="0" t="s">
        <v>102</v>
      </c>
      <c r="AN822" s="0" t="n">
        <v>0.7017895228451</v>
      </c>
    </row>
    <row r="823" customFormat="false" ht="13.8" hidden="false" customHeight="false" outlineLevel="0" collapsed="false">
      <c r="AK823" s="0" t="s">
        <v>122</v>
      </c>
      <c r="AL823" s="0" t="s">
        <v>39</v>
      </c>
      <c r="AM823" s="0" t="s">
        <v>103</v>
      </c>
      <c r="AN823" s="0" t="n">
        <v>0.68012176415589</v>
      </c>
    </row>
    <row r="824" customFormat="false" ht="13.8" hidden="false" customHeight="false" outlineLevel="0" collapsed="false">
      <c r="AK824" s="0" t="s">
        <v>122</v>
      </c>
      <c r="AL824" s="0" t="s">
        <v>39</v>
      </c>
      <c r="AM824" s="0" t="s">
        <v>104</v>
      </c>
      <c r="AN824" s="0" t="n">
        <v>0.69225449697261</v>
      </c>
    </row>
    <row r="825" customFormat="false" ht="13.8" hidden="false" customHeight="false" outlineLevel="0" collapsed="false">
      <c r="AK825" s="0" t="s">
        <v>122</v>
      </c>
      <c r="AL825" s="0" t="s">
        <v>39</v>
      </c>
      <c r="AM825" s="0" t="s">
        <v>118</v>
      </c>
      <c r="AN825" s="0" t="n">
        <v>0.68697611826484</v>
      </c>
    </row>
    <row r="826" customFormat="false" ht="13.8" hidden="false" customHeight="false" outlineLevel="0" collapsed="false">
      <c r="AK826" s="0" t="s">
        <v>122</v>
      </c>
      <c r="AL826" s="0" t="s">
        <v>39</v>
      </c>
      <c r="AM826" s="0" t="s">
        <v>107</v>
      </c>
      <c r="AN826" s="0" t="n">
        <v>0.70925100251301</v>
      </c>
    </row>
    <row r="827" customFormat="false" ht="13.8" hidden="false" customHeight="false" outlineLevel="0" collapsed="false">
      <c r="AK827" s="0" t="s">
        <v>122</v>
      </c>
      <c r="AL827" s="0" t="s">
        <v>39</v>
      </c>
      <c r="AM827" s="0" t="s">
        <v>113</v>
      </c>
      <c r="AN827" s="0" t="n">
        <v>0.69033628046657</v>
      </c>
    </row>
    <row r="828" customFormat="false" ht="13.8" hidden="false" customHeight="false" outlineLevel="0" collapsed="false">
      <c r="AK828" s="0" t="s">
        <v>122</v>
      </c>
      <c r="AL828" s="0" t="s">
        <v>39</v>
      </c>
      <c r="AM828" s="0" t="s">
        <v>109</v>
      </c>
      <c r="AN828" s="0" t="n">
        <v>0.68336088758815</v>
      </c>
    </row>
    <row r="829" customFormat="false" ht="13.8" hidden="false" customHeight="false" outlineLevel="0" collapsed="false">
      <c r="AK829" s="0" t="s">
        <v>122</v>
      </c>
      <c r="AL829" s="0" t="s">
        <v>39</v>
      </c>
      <c r="AM829" s="0" t="s">
        <v>44</v>
      </c>
      <c r="AN829" s="0" t="n">
        <v>0.6766480656466</v>
      </c>
    </row>
    <row r="830" customFormat="false" ht="13.8" hidden="false" customHeight="false" outlineLevel="0" collapsed="false">
      <c r="AK830" s="0" t="s">
        <v>122</v>
      </c>
      <c r="AL830" s="0" t="s">
        <v>39</v>
      </c>
      <c r="AM830" s="0" t="s">
        <v>46</v>
      </c>
      <c r="AN830" s="0" t="n">
        <v>0.68919762322779</v>
      </c>
    </row>
    <row r="831" customFormat="false" ht="13.8" hidden="false" customHeight="false" outlineLevel="0" collapsed="false">
      <c r="AK831" s="0" t="s">
        <v>122</v>
      </c>
      <c r="AL831" s="0" t="s">
        <v>39</v>
      </c>
      <c r="AM831" s="0" t="s">
        <v>48</v>
      </c>
      <c r="AN831" s="0" t="n">
        <v>0.69680474481396</v>
      </c>
    </row>
    <row r="832" customFormat="false" ht="13.8" hidden="false" customHeight="false" outlineLevel="0" collapsed="false">
      <c r="AK832" s="0" t="s">
        <v>122</v>
      </c>
      <c r="AL832" s="0" t="s">
        <v>39</v>
      </c>
      <c r="AM832" s="0" t="s">
        <v>50</v>
      </c>
      <c r="AN832" s="0" t="n">
        <v>0.69892795383198</v>
      </c>
    </row>
    <row r="833" customFormat="false" ht="13.8" hidden="false" customHeight="false" outlineLevel="0" collapsed="false">
      <c r="AK833" s="0" t="s">
        <v>122</v>
      </c>
      <c r="AL833" s="0" t="s">
        <v>39</v>
      </c>
      <c r="AM833" s="0" t="s">
        <v>110</v>
      </c>
      <c r="AN833" s="0" t="n">
        <v>0.69555602837927</v>
      </c>
    </row>
    <row r="834" customFormat="false" ht="13.8" hidden="false" customHeight="false" outlineLevel="0" collapsed="false">
      <c r="AK834" s="0" t="s">
        <v>122</v>
      </c>
      <c r="AL834" s="0" t="s">
        <v>39</v>
      </c>
      <c r="AM834" s="0" t="s">
        <v>108</v>
      </c>
      <c r="AN834" s="0" t="n">
        <v>0.68942187237031</v>
      </c>
    </row>
    <row r="835" customFormat="false" ht="13.8" hidden="false" customHeight="false" outlineLevel="0" collapsed="false">
      <c r="AK835" s="0" t="s">
        <v>122</v>
      </c>
      <c r="AL835" s="0" t="s">
        <v>39</v>
      </c>
      <c r="AM835" s="0" t="s">
        <v>112</v>
      </c>
      <c r="AN835" s="0" t="n">
        <v>0.68703471962226</v>
      </c>
    </row>
    <row r="836" customFormat="false" ht="13.8" hidden="false" customHeight="false" outlineLevel="0" collapsed="false">
      <c r="AK836" s="0" t="s">
        <v>122</v>
      </c>
      <c r="AL836" s="0" t="s">
        <v>39</v>
      </c>
      <c r="AM836" s="0" t="s">
        <v>105</v>
      </c>
      <c r="AN836" s="0" t="n">
        <v>0.69934829169801</v>
      </c>
    </row>
    <row r="837" customFormat="false" ht="13.8" hidden="false" customHeight="false" outlineLevel="0" collapsed="false">
      <c r="AK837" s="0" t="s">
        <v>122</v>
      </c>
      <c r="AL837" s="0" t="s">
        <v>39</v>
      </c>
      <c r="AM837" s="0" t="s">
        <v>106</v>
      </c>
      <c r="AN837" s="0" t="n">
        <v>0.68590173807342</v>
      </c>
    </row>
    <row r="838" customFormat="false" ht="13.8" hidden="false" customHeight="false" outlineLevel="0" collapsed="false">
      <c r="AK838" s="0" t="s">
        <v>122</v>
      </c>
      <c r="AL838" s="0" t="s">
        <v>39</v>
      </c>
      <c r="AM838" s="0" t="s">
        <v>114</v>
      </c>
      <c r="AN838" s="0" t="n">
        <v>0.68988926882433</v>
      </c>
    </row>
    <row r="839" customFormat="false" ht="13.8" hidden="false" customHeight="false" outlineLevel="0" collapsed="false">
      <c r="AK839" s="0" t="s">
        <v>122</v>
      </c>
      <c r="AL839" s="0" t="s">
        <v>39</v>
      </c>
      <c r="AM839" s="0" t="s">
        <v>96</v>
      </c>
      <c r="AN839" s="0" t="n">
        <v>0.68612564455531</v>
      </c>
    </row>
    <row r="840" customFormat="false" ht="13.8" hidden="false" customHeight="false" outlineLevel="0" collapsed="false">
      <c r="AK840" s="0" t="s">
        <v>122</v>
      </c>
      <c r="AL840" s="0" t="s">
        <v>39</v>
      </c>
      <c r="AM840" s="0" t="s">
        <v>97</v>
      </c>
      <c r="AN840" s="0" t="n">
        <v>0.68777638786818</v>
      </c>
    </row>
    <row r="841" customFormat="false" ht="13.8" hidden="false" customHeight="false" outlineLevel="0" collapsed="false">
      <c r="AK841" s="0" t="s">
        <v>122</v>
      </c>
      <c r="AL841" s="0" t="s">
        <v>39</v>
      </c>
      <c r="AM841" s="0" t="s">
        <v>115</v>
      </c>
      <c r="AN841" s="0" t="n">
        <v>0.69178366234085</v>
      </c>
    </row>
    <row r="842" customFormat="false" ht="13.8" hidden="false" customHeight="false" outlineLevel="0" collapsed="false">
      <c r="AK842" s="0" t="s">
        <v>122</v>
      </c>
      <c r="AL842" s="0" t="s">
        <v>39</v>
      </c>
      <c r="AM842" s="0" t="s">
        <v>116</v>
      </c>
      <c r="AN842" s="0" t="n">
        <v>0.69854719872524</v>
      </c>
    </row>
    <row r="843" customFormat="false" ht="13.8" hidden="false" customHeight="false" outlineLevel="0" collapsed="false">
      <c r="AK843" s="0" t="s">
        <v>122</v>
      </c>
      <c r="AL843" s="0" t="s">
        <v>39</v>
      </c>
      <c r="AM843" s="0" t="s">
        <v>117</v>
      </c>
      <c r="AN843" s="0" t="n">
        <v>0.69105997156363</v>
      </c>
    </row>
    <row r="844" customFormat="false" ht="13.8" hidden="false" customHeight="false" outlineLevel="0" collapsed="false">
      <c r="AK844" s="0" t="s">
        <v>122</v>
      </c>
      <c r="AL844" s="0" t="s">
        <v>39</v>
      </c>
      <c r="AM844" s="0" t="s">
        <v>111</v>
      </c>
      <c r="AN844" s="0" t="n">
        <v>0.68067685672389</v>
      </c>
    </row>
    <row r="845" customFormat="false" ht="13.8" hidden="false" customHeight="false" outlineLevel="0" collapsed="false">
      <c r="AK845" s="0" t="s">
        <v>122</v>
      </c>
      <c r="AL845" s="0" t="s">
        <v>39</v>
      </c>
      <c r="AM845" s="0" t="s">
        <v>41</v>
      </c>
      <c r="AN845" s="0" t="n">
        <v>0.69726334791927</v>
      </c>
    </row>
    <row r="846" customFormat="false" ht="13.8" hidden="false" customHeight="false" outlineLevel="0" collapsed="false">
      <c r="AK846" s="0" t="s">
        <v>122</v>
      </c>
      <c r="AL846" s="0" t="s">
        <v>39</v>
      </c>
      <c r="AM846" s="0" t="s">
        <v>119</v>
      </c>
      <c r="AN846" s="0" t="n">
        <v>0.69768671259126</v>
      </c>
    </row>
    <row r="847" customFormat="false" ht="13.8" hidden="false" customHeight="false" outlineLevel="0" collapsed="false">
      <c r="AK847" s="0" t="s">
        <v>122</v>
      </c>
      <c r="AL847" s="0" t="s">
        <v>39</v>
      </c>
      <c r="AM847" s="0" t="s">
        <v>120</v>
      </c>
      <c r="AN847" s="0" t="n">
        <v>0.69483806366639</v>
      </c>
    </row>
    <row r="848" customFormat="false" ht="13.8" hidden="false" customHeight="false" outlineLevel="0" collapsed="false">
      <c r="AK848" s="0" t="s">
        <v>122</v>
      </c>
      <c r="AL848" s="0" t="s">
        <v>43</v>
      </c>
      <c r="AM848" s="0" t="s">
        <v>44</v>
      </c>
      <c r="AN848" s="0" t="n">
        <v>0.69744920369805</v>
      </c>
      <c r="AO848" s="0" t="n">
        <f aca="false">AVERAGE(AN848:AN877)</f>
        <v>0.690114199556533</v>
      </c>
    </row>
    <row r="849" customFormat="false" ht="13.8" hidden="false" customHeight="false" outlineLevel="0" collapsed="false">
      <c r="AK849" s="0" t="s">
        <v>122</v>
      </c>
      <c r="AL849" s="0" t="s">
        <v>43</v>
      </c>
      <c r="AM849" s="0" t="s">
        <v>41</v>
      </c>
      <c r="AN849" s="0" t="n">
        <v>0.68619680548458</v>
      </c>
    </row>
    <row r="850" customFormat="false" ht="13.8" hidden="false" customHeight="false" outlineLevel="0" collapsed="false">
      <c r="AK850" s="0" t="s">
        <v>122</v>
      </c>
      <c r="AL850" s="0" t="s">
        <v>43</v>
      </c>
      <c r="AM850" s="0" t="s">
        <v>46</v>
      </c>
      <c r="AN850" s="0" t="n">
        <v>0.6936730350068</v>
      </c>
    </row>
    <row r="851" customFormat="false" ht="13.8" hidden="false" customHeight="false" outlineLevel="0" collapsed="false">
      <c r="AK851" s="0" t="s">
        <v>122</v>
      </c>
      <c r="AL851" s="0" t="s">
        <v>43</v>
      </c>
      <c r="AM851" s="0" t="s">
        <v>48</v>
      </c>
      <c r="AN851" s="0" t="n">
        <v>0.69356413148522</v>
      </c>
    </row>
    <row r="852" customFormat="false" ht="13.8" hidden="false" customHeight="false" outlineLevel="0" collapsed="false">
      <c r="AK852" s="0" t="s">
        <v>122</v>
      </c>
      <c r="AL852" s="0" t="s">
        <v>43</v>
      </c>
      <c r="AM852" s="0" t="s">
        <v>50</v>
      </c>
      <c r="AN852" s="0" t="n">
        <v>0.69679557070242</v>
      </c>
    </row>
    <row r="853" customFormat="false" ht="13.8" hidden="false" customHeight="false" outlineLevel="0" collapsed="false">
      <c r="AK853" s="0" t="s">
        <v>122</v>
      </c>
      <c r="AL853" s="0" t="s">
        <v>43</v>
      </c>
      <c r="AM853" s="0" t="s">
        <v>110</v>
      </c>
      <c r="AN853" s="0" t="n">
        <v>0.69511577505243</v>
      </c>
    </row>
    <row r="854" customFormat="false" ht="13.8" hidden="false" customHeight="false" outlineLevel="0" collapsed="false">
      <c r="AK854" s="0" t="s">
        <v>122</v>
      </c>
      <c r="AL854" s="0" t="s">
        <v>43</v>
      </c>
      <c r="AM854" s="0" t="s">
        <v>108</v>
      </c>
      <c r="AN854" s="0" t="n">
        <v>0.67592071074775</v>
      </c>
    </row>
    <row r="855" customFormat="false" ht="13.8" hidden="false" customHeight="false" outlineLevel="0" collapsed="false">
      <c r="AK855" s="0" t="s">
        <v>122</v>
      </c>
      <c r="AL855" s="0" t="s">
        <v>43</v>
      </c>
      <c r="AM855" s="0" t="s">
        <v>112</v>
      </c>
      <c r="AN855" s="0" t="n">
        <v>0.67744854463067</v>
      </c>
    </row>
    <row r="856" customFormat="false" ht="13.8" hidden="false" customHeight="false" outlineLevel="0" collapsed="false">
      <c r="AK856" s="0" t="s">
        <v>122</v>
      </c>
      <c r="AL856" s="0" t="s">
        <v>43</v>
      </c>
      <c r="AM856" s="0" t="s">
        <v>102</v>
      </c>
      <c r="AN856" s="0" t="n">
        <v>0.68844947798116</v>
      </c>
    </row>
    <row r="857" customFormat="false" ht="13.8" hidden="false" customHeight="false" outlineLevel="0" collapsed="false">
      <c r="AK857" s="0" t="s">
        <v>122</v>
      </c>
      <c r="AL857" s="0" t="s">
        <v>43</v>
      </c>
      <c r="AM857" s="0" t="s">
        <v>107</v>
      </c>
      <c r="AN857" s="0" t="n">
        <v>0.68507493254939</v>
      </c>
    </row>
    <row r="858" customFormat="false" ht="13.8" hidden="false" customHeight="false" outlineLevel="0" collapsed="false">
      <c r="AK858" s="0" t="s">
        <v>122</v>
      </c>
      <c r="AL858" s="0" t="s">
        <v>43</v>
      </c>
      <c r="AM858" s="0" t="s">
        <v>120</v>
      </c>
      <c r="AN858" s="0" t="n">
        <v>0.67743045497556</v>
      </c>
    </row>
    <row r="859" customFormat="false" ht="13.8" hidden="false" customHeight="false" outlineLevel="0" collapsed="false">
      <c r="AK859" s="0" t="s">
        <v>122</v>
      </c>
      <c r="AL859" s="0" t="s">
        <v>43</v>
      </c>
      <c r="AM859" s="0" t="s">
        <v>115</v>
      </c>
      <c r="AN859" s="0" t="n">
        <v>0.68831931133527</v>
      </c>
    </row>
    <row r="860" customFormat="false" ht="13.8" hidden="false" customHeight="false" outlineLevel="0" collapsed="false">
      <c r="AK860" s="0" t="s">
        <v>122</v>
      </c>
      <c r="AL860" s="0" t="s">
        <v>43</v>
      </c>
      <c r="AM860" s="0" t="s">
        <v>111</v>
      </c>
      <c r="AN860" s="0" t="n">
        <v>0.67503394325855</v>
      </c>
    </row>
    <row r="861" customFormat="false" ht="13.8" hidden="false" customHeight="false" outlineLevel="0" collapsed="false">
      <c r="AK861" s="0" t="s">
        <v>122</v>
      </c>
      <c r="AL861" s="0" t="s">
        <v>43</v>
      </c>
      <c r="AM861" s="0" t="s">
        <v>114</v>
      </c>
      <c r="AN861" s="0" t="n">
        <v>0.68862263743191</v>
      </c>
    </row>
    <row r="862" customFormat="false" ht="13.8" hidden="false" customHeight="false" outlineLevel="0" collapsed="false">
      <c r="AK862" s="0" t="s">
        <v>122</v>
      </c>
      <c r="AL862" s="0" t="s">
        <v>43</v>
      </c>
      <c r="AM862" s="0" t="s">
        <v>104</v>
      </c>
      <c r="AN862" s="0" t="n">
        <v>0.68974400122605</v>
      </c>
    </row>
    <row r="863" customFormat="false" ht="13.8" hidden="false" customHeight="false" outlineLevel="0" collapsed="false">
      <c r="AK863" s="0" t="s">
        <v>122</v>
      </c>
      <c r="AL863" s="0" t="s">
        <v>43</v>
      </c>
      <c r="AM863" s="0" t="s">
        <v>103</v>
      </c>
      <c r="AN863" s="0" t="n">
        <v>0.68934064931795</v>
      </c>
    </row>
    <row r="864" customFormat="false" ht="13.8" hidden="false" customHeight="false" outlineLevel="0" collapsed="false">
      <c r="AK864" s="0" t="s">
        <v>122</v>
      </c>
      <c r="AL864" s="0" t="s">
        <v>43</v>
      </c>
      <c r="AM864" s="0" t="s">
        <v>96</v>
      </c>
      <c r="AN864" s="0" t="n">
        <v>0.67176316357038</v>
      </c>
    </row>
    <row r="865" customFormat="false" ht="13.8" hidden="false" customHeight="false" outlineLevel="0" collapsed="false">
      <c r="AK865" s="0" t="s">
        <v>122</v>
      </c>
      <c r="AL865" s="0" t="s">
        <v>43</v>
      </c>
      <c r="AM865" s="0" t="s">
        <v>97</v>
      </c>
      <c r="AN865" s="0" t="n">
        <v>0.6965237808297</v>
      </c>
    </row>
    <row r="866" customFormat="false" ht="13.8" hidden="false" customHeight="false" outlineLevel="0" collapsed="false">
      <c r="AK866" s="0" t="s">
        <v>122</v>
      </c>
      <c r="AL866" s="0" t="s">
        <v>43</v>
      </c>
      <c r="AM866" s="0" t="s">
        <v>116</v>
      </c>
      <c r="AN866" s="0" t="n">
        <v>0.69711587040766</v>
      </c>
    </row>
    <row r="867" customFormat="false" ht="13.8" hidden="false" customHeight="false" outlineLevel="0" collapsed="false">
      <c r="AK867" s="0" t="s">
        <v>122</v>
      </c>
      <c r="AL867" s="0" t="s">
        <v>43</v>
      </c>
      <c r="AM867" s="0" t="s">
        <v>117</v>
      </c>
      <c r="AN867" s="0" t="n">
        <v>0.68724051223847</v>
      </c>
    </row>
    <row r="868" customFormat="false" ht="13.8" hidden="false" customHeight="false" outlineLevel="0" collapsed="false">
      <c r="AK868" s="0" t="s">
        <v>122</v>
      </c>
      <c r="AL868" s="0" t="s">
        <v>43</v>
      </c>
      <c r="AM868" s="0" t="s">
        <v>109</v>
      </c>
      <c r="AN868" s="0" t="n">
        <v>0.69450573751461</v>
      </c>
    </row>
    <row r="869" customFormat="false" ht="13.8" hidden="false" customHeight="false" outlineLevel="0" collapsed="false">
      <c r="AK869" s="0" t="s">
        <v>122</v>
      </c>
      <c r="AL869" s="0" t="s">
        <v>43</v>
      </c>
      <c r="AM869" s="0" t="s">
        <v>101</v>
      </c>
      <c r="AN869" s="0" t="n">
        <v>0.68149219022197</v>
      </c>
    </row>
    <row r="870" customFormat="false" ht="13.8" hidden="false" customHeight="false" outlineLevel="0" collapsed="false">
      <c r="AK870" s="0" t="s">
        <v>122</v>
      </c>
      <c r="AL870" s="0" t="s">
        <v>43</v>
      </c>
      <c r="AM870" s="0" t="s">
        <v>99</v>
      </c>
      <c r="AN870" s="0" t="n">
        <v>0.68678676638703</v>
      </c>
    </row>
    <row r="871" customFormat="false" ht="13.8" hidden="false" customHeight="false" outlineLevel="0" collapsed="false">
      <c r="AK871" s="0" t="s">
        <v>122</v>
      </c>
      <c r="AL871" s="0" t="s">
        <v>43</v>
      </c>
      <c r="AM871" s="0" t="s">
        <v>113</v>
      </c>
      <c r="AN871" s="0" t="n">
        <v>0.69400252575062</v>
      </c>
    </row>
    <row r="872" customFormat="false" ht="13.8" hidden="false" customHeight="false" outlineLevel="0" collapsed="false">
      <c r="AK872" s="0" t="s">
        <v>122</v>
      </c>
      <c r="AL872" s="0" t="s">
        <v>43</v>
      </c>
      <c r="AM872" s="0" t="s">
        <v>105</v>
      </c>
      <c r="AN872" s="0" t="n">
        <v>0.69603299617696</v>
      </c>
    </row>
    <row r="873" customFormat="false" ht="13.8" hidden="false" customHeight="false" outlineLevel="0" collapsed="false">
      <c r="AK873" s="0" t="s">
        <v>122</v>
      </c>
      <c r="AL873" s="0" t="s">
        <v>43</v>
      </c>
      <c r="AM873" s="0" t="s">
        <v>118</v>
      </c>
      <c r="AN873" s="0" t="n">
        <v>0.71619094971149</v>
      </c>
    </row>
    <row r="874" customFormat="false" ht="13.8" hidden="false" customHeight="false" outlineLevel="0" collapsed="false">
      <c r="AK874" s="0" t="s">
        <v>122</v>
      </c>
      <c r="AL874" s="0" t="s">
        <v>43</v>
      </c>
      <c r="AM874" s="0" t="s">
        <v>119</v>
      </c>
      <c r="AN874" s="0" t="n">
        <v>0.7040896853267</v>
      </c>
    </row>
    <row r="875" customFormat="false" ht="13.8" hidden="false" customHeight="false" outlineLevel="0" collapsed="false">
      <c r="AK875" s="0" t="s">
        <v>122</v>
      </c>
      <c r="AL875" s="0" t="s">
        <v>43</v>
      </c>
      <c r="AM875" s="0" t="s">
        <v>106</v>
      </c>
      <c r="AN875" s="0" t="n">
        <v>0.69292598560754</v>
      </c>
    </row>
    <row r="876" customFormat="false" ht="13.8" hidden="false" customHeight="false" outlineLevel="0" collapsed="false">
      <c r="AK876" s="0" t="s">
        <v>122</v>
      </c>
      <c r="AL876" s="0" t="s">
        <v>43</v>
      </c>
      <c r="AM876" s="0" t="s">
        <v>98</v>
      </c>
      <c r="AN876" s="0" t="n">
        <v>0.71563668451348</v>
      </c>
    </row>
    <row r="877" customFormat="false" ht="13.8" hidden="false" customHeight="false" outlineLevel="0" collapsed="false">
      <c r="AK877" s="0" t="s">
        <v>122</v>
      </c>
      <c r="AL877" s="0" t="s">
        <v>43</v>
      </c>
      <c r="AM877" s="0" t="s">
        <v>100</v>
      </c>
      <c r="AN877" s="0" t="n">
        <v>0.67093995355563</v>
      </c>
    </row>
    <row r="878" customFormat="false" ht="13.8" hidden="false" customHeight="false" outlineLevel="0" collapsed="false">
      <c r="AK878" s="0" t="s">
        <v>122</v>
      </c>
      <c r="AL878" s="0" t="s">
        <v>45</v>
      </c>
      <c r="AM878" s="0" t="s">
        <v>101</v>
      </c>
      <c r="AN878" s="0" t="n">
        <v>0.69606074615877</v>
      </c>
      <c r="AO878" s="0" t="n">
        <f aca="false">AVERAGE(AN878:AN907)</f>
        <v>0.692163814520777</v>
      </c>
    </row>
    <row r="879" customFormat="false" ht="13.8" hidden="false" customHeight="false" outlineLevel="0" collapsed="false">
      <c r="AK879" s="0" t="s">
        <v>122</v>
      </c>
      <c r="AL879" s="0" t="s">
        <v>45</v>
      </c>
      <c r="AM879" s="0" t="s">
        <v>102</v>
      </c>
      <c r="AN879" s="0" t="n">
        <v>0.69930558901147</v>
      </c>
    </row>
    <row r="880" customFormat="false" ht="13.8" hidden="false" customHeight="false" outlineLevel="0" collapsed="false">
      <c r="AK880" s="0" t="s">
        <v>122</v>
      </c>
      <c r="AL880" s="0" t="s">
        <v>45</v>
      </c>
      <c r="AM880" s="0" t="s">
        <v>104</v>
      </c>
      <c r="AN880" s="0" t="n">
        <v>0.67532522295779</v>
      </c>
    </row>
    <row r="881" customFormat="false" ht="13.8" hidden="false" customHeight="false" outlineLevel="0" collapsed="false">
      <c r="AK881" s="0" t="s">
        <v>122</v>
      </c>
      <c r="AL881" s="0" t="s">
        <v>45</v>
      </c>
      <c r="AM881" s="0" t="s">
        <v>118</v>
      </c>
      <c r="AN881" s="0" t="n">
        <v>0.70257014345014</v>
      </c>
    </row>
    <row r="882" customFormat="false" ht="13.8" hidden="false" customHeight="false" outlineLevel="0" collapsed="false">
      <c r="AK882" s="0" t="s">
        <v>122</v>
      </c>
      <c r="AL882" s="0" t="s">
        <v>45</v>
      </c>
      <c r="AM882" s="0" t="s">
        <v>105</v>
      </c>
      <c r="AN882" s="0" t="n">
        <v>0.69124885491462</v>
      </c>
    </row>
    <row r="883" customFormat="false" ht="13.8" hidden="false" customHeight="false" outlineLevel="0" collapsed="false">
      <c r="AK883" s="0" t="s">
        <v>122</v>
      </c>
      <c r="AL883" s="0" t="s">
        <v>45</v>
      </c>
      <c r="AM883" s="0" t="s">
        <v>119</v>
      </c>
      <c r="AN883" s="0" t="n">
        <v>0.68361029429504</v>
      </c>
    </row>
    <row r="884" customFormat="false" ht="13.8" hidden="false" customHeight="false" outlineLevel="0" collapsed="false">
      <c r="AK884" s="0" t="s">
        <v>122</v>
      </c>
      <c r="AL884" s="0" t="s">
        <v>45</v>
      </c>
      <c r="AM884" s="0" t="s">
        <v>106</v>
      </c>
      <c r="AN884" s="0" t="n">
        <v>0.70004046970799</v>
      </c>
    </row>
    <row r="885" customFormat="false" ht="13.8" hidden="false" customHeight="false" outlineLevel="0" collapsed="false">
      <c r="AK885" s="0" t="s">
        <v>122</v>
      </c>
      <c r="AL885" s="0" t="s">
        <v>45</v>
      </c>
      <c r="AM885" s="0" t="s">
        <v>98</v>
      </c>
      <c r="AN885" s="0" t="n">
        <v>0.69012587367722</v>
      </c>
    </row>
    <row r="886" customFormat="false" ht="13.8" hidden="false" customHeight="false" outlineLevel="0" collapsed="false">
      <c r="AK886" s="0" t="s">
        <v>122</v>
      </c>
      <c r="AL886" s="0" t="s">
        <v>45</v>
      </c>
      <c r="AM886" s="0" t="s">
        <v>99</v>
      </c>
      <c r="AN886" s="0" t="n">
        <v>0.69351663825683</v>
      </c>
    </row>
    <row r="887" customFormat="false" ht="13.8" hidden="false" customHeight="false" outlineLevel="0" collapsed="false">
      <c r="AK887" s="0" t="s">
        <v>122</v>
      </c>
      <c r="AL887" s="0" t="s">
        <v>45</v>
      </c>
      <c r="AM887" s="0" t="s">
        <v>103</v>
      </c>
      <c r="AN887" s="0" t="n">
        <v>0.66925956289584</v>
      </c>
    </row>
    <row r="888" customFormat="false" ht="13.8" hidden="false" customHeight="false" outlineLevel="0" collapsed="false">
      <c r="AK888" s="0" t="s">
        <v>122</v>
      </c>
      <c r="AL888" s="0" t="s">
        <v>45</v>
      </c>
      <c r="AM888" s="0" t="s">
        <v>107</v>
      </c>
      <c r="AN888" s="0" t="n">
        <v>0.69350413109379</v>
      </c>
    </row>
    <row r="889" customFormat="false" ht="13.8" hidden="false" customHeight="false" outlineLevel="0" collapsed="false">
      <c r="AK889" s="0" t="s">
        <v>122</v>
      </c>
      <c r="AL889" s="0" t="s">
        <v>45</v>
      </c>
      <c r="AM889" s="0" t="s">
        <v>120</v>
      </c>
      <c r="AN889" s="0" t="n">
        <v>0.68073203741314</v>
      </c>
    </row>
    <row r="890" customFormat="false" ht="13.8" hidden="false" customHeight="false" outlineLevel="0" collapsed="false">
      <c r="AK890" s="0" t="s">
        <v>122</v>
      </c>
      <c r="AL890" s="0" t="s">
        <v>45</v>
      </c>
      <c r="AM890" s="0" t="s">
        <v>100</v>
      </c>
      <c r="AN890" s="0" t="n">
        <v>0.68188214453367</v>
      </c>
    </row>
    <row r="891" customFormat="false" ht="13.8" hidden="false" customHeight="false" outlineLevel="0" collapsed="false">
      <c r="AK891" s="0" t="s">
        <v>122</v>
      </c>
      <c r="AL891" s="0" t="s">
        <v>45</v>
      </c>
      <c r="AM891" s="0" t="s">
        <v>116</v>
      </c>
      <c r="AN891" s="0" t="n">
        <v>0.70009062416445</v>
      </c>
    </row>
    <row r="892" customFormat="false" ht="13.8" hidden="false" customHeight="false" outlineLevel="0" collapsed="false">
      <c r="AK892" s="0" t="s">
        <v>122</v>
      </c>
      <c r="AL892" s="0" t="s">
        <v>45</v>
      </c>
      <c r="AM892" s="0" t="s">
        <v>117</v>
      </c>
      <c r="AN892" s="0" t="n">
        <v>0.69492627956654</v>
      </c>
    </row>
    <row r="893" customFormat="false" ht="13.8" hidden="false" customHeight="false" outlineLevel="0" collapsed="false">
      <c r="AK893" s="0" t="s">
        <v>122</v>
      </c>
      <c r="AL893" s="0" t="s">
        <v>45</v>
      </c>
      <c r="AM893" s="0" t="s">
        <v>108</v>
      </c>
      <c r="AN893" s="0" t="n">
        <v>0.6959514166827</v>
      </c>
    </row>
    <row r="894" customFormat="false" ht="13.8" hidden="false" customHeight="false" outlineLevel="0" collapsed="false">
      <c r="AK894" s="0" t="s">
        <v>122</v>
      </c>
      <c r="AL894" s="0" t="s">
        <v>45</v>
      </c>
      <c r="AM894" s="0" t="s">
        <v>112</v>
      </c>
      <c r="AN894" s="0" t="n">
        <v>0.68924590832522</v>
      </c>
    </row>
    <row r="895" customFormat="false" ht="13.8" hidden="false" customHeight="false" outlineLevel="0" collapsed="false">
      <c r="AK895" s="0" t="s">
        <v>122</v>
      </c>
      <c r="AL895" s="0" t="s">
        <v>45</v>
      </c>
      <c r="AM895" s="0" t="s">
        <v>41</v>
      </c>
      <c r="AN895" s="0" t="n">
        <v>0.69339461922277</v>
      </c>
    </row>
    <row r="896" customFormat="false" ht="13.8" hidden="false" customHeight="false" outlineLevel="0" collapsed="false">
      <c r="AK896" s="0" t="s">
        <v>122</v>
      </c>
      <c r="AL896" s="0" t="s">
        <v>45</v>
      </c>
      <c r="AM896" s="0" t="s">
        <v>44</v>
      </c>
      <c r="AN896" s="0" t="n">
        <v>0.6929811877768</v>
      </c>
    </row>
    <row r="897" customFormat="false" ht="13.8" hidden="false" customHeight="false" outlineLevel="0" collapsed="false">
      <c r="AK897" s="0" t="s">
        <v>122</v>
      </c>
      <c r="AL897" s="0" t="s">
        <v>45</v>
      </c>
      <c r="AM897" s="0" t="s">
        <v>46</v>
      </c>
      <c r="AN897" s="0" t="n">
        <v>0.68848944388729</v>
      </c>
    </row>
    <row r="898" customFormat="false" ht="13.8" hidden="false" customHeight="false" outlineLevel="0" collapsed="false">
      <c r="AK898" s="0" t="s">
        <v>122</v>
      </c>
      <c r="AL898" s="0" t="s">
        <v>45</v>
      </c>
      <c r="AM898" s="0" t="s">
        <v>48</v>
      </c>
      <c r="AN898" s="0" t="n">
        <v>0.68346207006119</v>
      </c>
    </row>
    <row r="899" customFormat="false" ht="13.8" hidden="false" customHeight="false" outlineLevel="0" collapsed="false">
      <c r="AK899" s="0" t="s">
        <v>122</v>
      </c>
      <c r="AL899" s="0" t="s">
        <v>45</v>
      </c>
      <c r="AM899" s="0" t="s">
        <v>50</v>
      </c>
      <c r="AN899" s="0" t="n">
        <v>0.69353383665218</v>
      </c>
    </row>
    <row r="900" customFormat="false" ht="13.8" hidden="false" customHeight="false" outlineLevel="0" collapsed="false">
      <c r="AK900" s="0" t="s">
        <v>122</v>
      </c>
      <c r="AL900" s="0" t="s">
        <v>45</v>
      </c>
      <c r="AM900" s="0" t="s">
        <v>109</v>
      </c>
      <c r="AN900" s="0" t="n">
        <v>0.68703378833013</v>
      </c>
    </row>
    <row r="901" customFormat="false" ht="13.8" hidden="false" customHeight="false" outlineLevel="0" collapsed="false">
      <c r="AK901" s="0" t="s">
        <v>122</v>
      </c>
      <c r="AL901" s="0" t="s">
        <v>45</v>
      </c>
      <c r="AM901" s="0" t="s">
        <v>111</v>
      </c>
      <c r="AN901" s="0" t="n">
        <v>0.69861698354717</v>
      </c>
    </row>
    <row r="902" customFormat="false" ht="13.8" hidden="false" customHeight="false" outlineLevel="0" collapsed="false">
      <c r="AK902" s="0" t="s">
        <v>122</v>
      </c>
      <c r="AL902" s="0" t="s">
        <v>45</v>
      </c>
      <c r="AM902" s="0" t="s">
        <v>113</v>
      </c>
      <c r="AN902" s="0" t="n">
        <v>0.69532079001366</v>
      </c>
    </row>
    <row r="903" customFormat="false" ht="13.8" hidden="false" customHeight="false" outlineLevel="0" collapsed="false">
      <c r="AK903" s="0" t="s">
        <v>122</v>
      </c>
      <c r="AL903" s="0" t="s">
        <v>45</v>
      </c>
      <c r="AM903" s="0" t="s">
        <v>114</v>
      </c>
      <c r="AN903" s="0" t="n">
        <v>0.68702240473485</v>
      </c>
    </row>
    <row r="904" customFormat="false" ht="13.8" hidden="false" customHeight="false" outlineLevel="0" collapsed="false">
      <c r="AK904" s="0" t="s">
        <v>122</v>
      </c>
      <c r="AL904" s="0" t="s">
        <v>45</v>
      </c>
      <c r="AM904" s="0" t="s">
        <v>96</v>
      </c>
      <c r="AN904" s="0" t="n">
        <v>0.68051409473334</v>
      </c>
    </row>
    <row r="905" customFormat="false" ht="13.8" hidden="false" customHeight="false" outlineLevel="0" collapsed="false">
      <c r="AK905" s="0" t="s">
        <v>122</v>
      </c>
      <c r="AL905" s="0" t="s">
        <v>45</v>
      </c>
      <c r="AM905" s="0" t="s">
        <v>97</v>
      </c>
      <c r="AN905" s="0" t="n">
        <v>0.70521525460345</v>
      </c>
    </row>
    <row r="906" customFormat="false" ht="13.8" hidden="false" customHeight="false" outlineLevel="0" collapsed="false">
      <c r="AK906" s="0" t="s">
        <v>122</v>
      </c>
      <c r="AL906" s="0" t="s">
        <v>45</v>
      </c>
      <c r="AM906" s="0" t="s">
        <v>115</v>
      </c>
      <c r="AN906" s="0" t="n">
        <v>0.70180335430819</v>
      </c>
    </row>
    <row r="907" customFormat="false" ht="13.8" hidden="false" customHeight="false" outlineLevel="0" collapsed="false">
      <c r="AK907" s="0" t="s">
        <v>122</v>
      </c>
      <c r="AL907" s="0" t="s">
        <v>45</v>
      </c>
      <c r="AM907" s="0" t="s">
        <v>110</v>
      </c>
      <c r="AN907" s="0" t="n">
        <v>0.72013067064706</v>
      </c>
    </row>
    <row r="908" customFormat="false" ht="13.8" hidden="false" customHeight="false" outlineLevel="0" collapsed="false">
      <c r="AK908" s="0" t="s">
        <v>122</v>
      </c>
      <c r="AL908" s="0" t="s">
        <v>47</v>
      </c>
      <c r="AM908" s="0" t="s">
        <v>108</v>
      </c>
      <c r="AN908" s="0" t="n">
        <v>0.70828651127568</v>
      </c>
      <c r="AO908" s="0" t="n">
        <f aca="false">AVERAGE(AN908:AN937)</f>
        <v>0.690680749487555</v>
      </c>
    </row>
    <row r="909" customFormat="false" ht="13.8" hidden="false" customHeight="false" outlineLevel="0" collapsed="false">
      <c r="AK909" s="0" t="s">
        <v>122</v>
      </c>
      <c r="AL909" s="0" t="s">
        <v>47</v>
      </c>
      <c r="AM909" s="0" t="s">
        <v>112</v>
      </c>
      <c r="AN909" s="0" t="n">
        <v>0.70233048317179</v>
      </c>
    </row>
    <row r="910" customFormat="false" ht="13.8" hidden="false" customHeight="false" outlineLevel="0" collapsed="false">
      <c r="AK910" s="0" t="s">
        <v>122</v>
      </c>
      <c r="AL910" s="0" t="s">
        <v>47</v>
      </c>
      <c r="AM910" s="0" t="s">
        <v>109</v>
      </c>
      <c r="AN910" s="0" t="n">
        <v>0.68339612518724</v>
      </c>
    </row>
    <row r="911" customFormat="false" ht="13.8" hidden="false" customHeight="false" outlineLevel="0" collapsed="false">
      <c r="AK911" s="0" t="s">
        <v>122</v>
      </c>
      <c r="AL911" s="0" t="s">
        <v>47</v>
      </c>
      <c r="AM911" s="0" t="s">
        <v>111</v>
      </c>
      <c r="AN911" s="0" t="n">
        <v>0.68772354859848</v>
      </c>
    </row>
    <row r="912" customFormat="false" ht="13.8" hidden="false" customHeight="false" outlineLevel="0" collapsed="false">
      <c r="AK912" s="0" t="s">
        <v>122</v>
      </c>
      <c r="AL912" s="0" t="s">
        <v>47</v>
      </c>
      <c r="AM912" s="0" t="s">
        <v>113</v>
      </c>
      <c r="AN912" s="0" t="n">
        <v>0.6876667764674</v>
      </c>
    </row>
    <row r="913" customFormat="false" ht="13.8" hidden="false" customHeight="false" outlineLevel="0" collapsed="false">
      <c r="AK913" s="0" t="s">
        <v>122</v>
      </c>
      <c r="AL913" s="0" t="s">
        <v>47</v>
      </c>
      <c r="AM913" s="0" t="s">
        <v>114</v>
      </c>
      <c r="AN913" s="0" t="n">
        <v>0.70004730148034</v>
      </c>
    </row>
    <row r="914" customFormat="false" ht="13.8" hidden="false" customHeight="false" outlineLevel="0" collapsed="false">
      <c r="AK914" s="0" t="s">
        <v>122</v>
      </c>
      <c r="AL914" s="0" t="s">
        <v>47</v>
      </c>
      <c r="AM914" s="0" t="s">
        <v>96</v>
      </c>
      <c r="AN914" s="0" t="n">
        <v>0.68689772872106</v>
      </c>
    </row>
    <row r="915" customFormat="false" ht="13.8" hidden="false" customHeight="false" outlineLevel="0" collapsed="false">
      <c r="AK915" s="0" t="s">
        <v>122</v>
      </c>
      <c r="AL915" s="0" t="s">
        <v>47</v>
      </c>
      <c r="AM915" s="0" t="s">
        <v>115</v>
      </c>
      <c r="AN915" s="0" t="n">
        <v>0.69064198760631</v>
      </c>
    </row>
    <row r="916" customFormat="false" ht="13.8" hidden="false" customHeight="false" outlineLevel="0" collapsed="false">
      <c r="AK916" s="0" t="s">
        <v>122</v>
      </c>
      <c r="AL916" s="0" t="s">
        <v>47</v>
      </c>
      <c r="AM916" s="0" t="s">
        <v>116</v>
      </c>
      <c r="AN916" s="0" t="n">
        <v>0.68570001463946</v>
      </c>
    </row>
    <row r="917" customFormat="false" ht="13.8" hidden="false" customHeight="false" outlineLevel="0" collapsed="false">
      <c r="AK917" s="0" t="s">
        <v>122</v>
      </c>
      <c r="AL917" s="0" t="s">
        <v>47</v>
      </c>
      <c r="AM917" s="0" t="s">
        <v>117</v>
      </c>
      <c r="AN917" s="0" t="n">
        <v>0.68966326524475</v>
      </c>
    </row>
    <row r="918" customFormat="false" ht="13.8" hidden="false" customHeight="false" outlineLevel="0" collapsed="false">
      <c r="AK918" s="0" t="s">
        <v>122</v>
      </c>
      <c r="AL918" s="0" t="s">
        <v>47</v>
      </c>
      <c r="AM918" s="0" t="s">
        <v>104</v>
      </c>
      <c r="AN918" s="0" t="n">
        <v>0.69967806921383</v>
      </c>
    </row>
    <row r="919" customFormat="false" ht="13.8" hidden="false" customHeight="false" outlineLevel="0" collapsed="false">
      <c r="AK919" s="0" t="s">
        <v>122</v>
      </c>
      <c r="AL919" s="0" t="s">
        <v>47</v>
      </c>
      <c r="AM919" s="0" t="s">
        <v>118</v>
      </c>
      <c r="AN919" s="0" t="n">
        <v>0.69044892545756</v>
      </c>
    </row>
    <row r="920" customFormat="false" ht="13.8" hidden="false" customHeight="false" outlineLevel="0" collapsed="false">
      <c r="AK920" s="0" t="s">
        <v>122</v>
      </c>
      <c r="AL920" s="0" t="s">
        <v>47</v>
      </c>
      <c r="AM920" s="0" t="s">
        <v>105</v>
      </c>
      <c r="AN920" s="0" t="n">
        <v>0.69893809103614</v>
      </c>
    </row>
    <row r="921" customFormat="false" ht="13.8" hidden="false" customHeight="false" outlineLevel="0" collapsed="false">
      <c r="AK921" s="0" t="s">
        <v>122</v>
      </c>
      <c r="AL921" s="0" t="s">
        <v>47</v>
      </c>
      <c r="AM921" s="0" t="s">
        <v>119</v>
      </c>
      <c r="AN921" s="0" t="n">
        <v>0.69659461253103</v>
      </c>
    </row>
    <row r="922" customFormat="false" ht="13.8" hidden="false" customHeight="false" outlineLevel="0" collapsed="false">
      <c r="AK922" s="0" t="s">
        <v>122</v>
      </c>
      <c r="AL922" s="0" t="s">
        <v>47</v>
      </c>
      <c r="AM922" s="0" t="s">
        <v>106</v>
      </c>
      <c r="AN922" s="0" t="n">
        <v>0.69223406195458</v>
      </c>
    </row>
    <row r="923" customFormat="false" ht="13.8" hidden="false" customHeight="false" outlineLevel="0" collapsed="false">
      <c r="AK923" s="0" t="s">
        <v>122</v>
      </c>
      <c r="AL923" s="0" t="s">
        <v>47</v>
      </c>
      <c r="AM923" s="0" t="s">
        <v>98</v>
      </c>
      <c r="AN923" s="0" t="n">
        <v>0.6836971103938</v>
      </c>
    </row>
    <row r="924" customFormat="false" ht="13.8" hidden="false" customHeight="false" outlineLevel="0" collapsed="false">
      <c r="AK924" s="0" t="s">
        <v>122</v>
      </c>
      <c r="AL924" s="0" t="s">
        <v>47</v>
      </c>
      <c r="AM924" s="0" t="s">
        <v>97</v>
      </c>
      <c r="AN924" s="0" t="n">
        <v>0.68268016351813</v>
      </c>
    </row>
    <row r="925" customFormat="false" ht="13.8" hidden="false" customHeight="false" outlineLevel="0" collapsed="false">
      <c r="AK925" s="0" t="s">
        <v>122</v>
      </c>
      <c r="AL925" s="0" t="s">
        <v>47</v>
      </c>
      <c r="AM925" s="0" t="s">
        <v>50</v>
      </c>
      <c r="AN925" s="0" t="n">
        <v>0.68907332505016</v>
      </c>
    </row>
    <row r="926" customFormat="false" ht="13.8" hidden="false" customHeight="false" outlineLevel="0" collapsed="false">
      <c r="AK926" s="0" t="s">
        <v>122</v>
      </c>
      <c r="AL926" s="0" t="s">
        <v>47</v>
      </c>
      <c r="AM926" s="0" t="s">
        <v>110</v>
      </c>
      <c r="AN926" s="0" t="n">
        <v>0.68514624760963</v>
      </c>
    </row>
    <row r="927" customFormat="false" ht="13.8" hidden="false" customHeight="false" outlineLevel="0" collapsed="false">
      <c r="AK927" s="0" t="s">
        <v>122</v>
      </c>
      <c r="AL927" s="0" t="s">
        <v>47</v>
      </c>
      <c r="AM927" s="0" t="s">
        <v>41</v>
      </c>
      <c r="AN927" s="0" t="n">
        <v>0.70036638478925</v>
      </c>
    </row>
    <row r="928" customFormat="false" ht="13.8" hidden="false" customHeight="false" outlineLevel="0" collapsed="false">
      <c r="AK928" s="0" t="s">
        <v>122</v>
      </c>
      <c r="AL928" s="0" t="s">
        <v>47</v>
      </c>
      <c r="AM928" s="0" t="s">
        <v>44</v>
      </c>
      <c r="AN928" s="0" t="n">
        <v>0.68635170912031</v>
      </c>
    </row>
    <row r="929" customFormat="false" ht="13.8" hidden="false" customHeight="false" outlineLevel="0" collapsed="false">
      <c r="AK929" s="0" t="s">
        <v>122</v>
      </c>
      <c r="AL929" s="0" t="s">
        <v>47</v>
      </c>
      <c r="AM929" s="0" t="s">
        <v>46</v>
      </c>
      <c r="AN929" s="0" t="n">
        <v>0.68107185172376</v>
      </c>
    </row>
    <row r="930" customFormat="false" ht="13.8" hidden="false" customHeight="false" outlineLevel="0" collapsed="false">
      <c r="AK930" s="0" t="s">
        <v>122</v>
      </c>
      <c r="AL930" s="0" t="s">
        <v>47</v>
      </c>
      <c r="AM930" s="0" t="s">
        <v>48</v>
      </c>
      <c r="AN930" s="0" t="n">
        <v>0.68170348006486</v>
      </c>
    </row>
    <row r="931" customFormat="false" ht="13.8" hidden="false" customHeight="false" outlineLevel="0" collapsed="false">
      <c r="AK931" s="0" t="s">
        <v>122</v>
      </c>
      <c r="AL931" s="0" t="s">
        <v>47</v>
      </c>
      <c r="AM931" s="0" t="s">
        <v>101</v>
      </c>
      <c r="AN931" s="0" t="n">
        <v>0.70003669763444</v>
      </c>
    </row>
    <row r="932" customFormat="false" ht="13.8" hidden="false" customHeight="false" outlineLevel="0" collapsed="false">
      <c r="AK932" s="0" t="s">
        <v>122</v>
      </c>
      <c r="AL932" s="0" t="s">
        <v>47</v>
      </c>
      <c r="AM932" s="0" t="s">
        <v>102</v>
      </c>
      <c r="AN932" s="0" t="n">
        <v>0.67812600361304</v>
      </c>
    </row>
    <row r="933" customFormat="false" ht="13.8" hidden="false" customHeight="false" outlineLevel="0" collapsed="false">
      <c r="AK933" s="0" t="s">
        <v>122</v>
      </c>
      <c r="AL933" s="0" t="s">
        <v>47</v>
      </c>
      <c r="AM933" s="0" t="s">
        <v>103</v>
      </c>
      <c r="AN933" s="0" t="n">
        <v>0.69604130032915</v>
      </c>
    </row>
    <row r="934" customFormat="false" ht="13.8" hidden="false" customHeight="false" outlineLevel="0" collapsed="false">
      <c r="AK934" s="0" t="s">
        <v>122</v>
      </c>
      <c r="AL934" s="0" t="s">
        <v>47</v>
      </c>
      <c r="AM934" s="0" t="s">
        <v>107</v>
      </c>
      <c r="AN934" s="0" t="n">
        <v>0.67494242963771</v>
      </c>
    </row>
    <row r="935" customFormat="false" ht="13.8" hidden="false" customHeight="false" outlineLevel="0" collapsed="false">
      <c r="AK935" s="0" t="s">
        <v>122</v>
      </c>
      <c r="AL935" s="0" t="s">
        <v>47</v>
      </c>
      <c r="AM935" s="0" t="s">
        <v>120</v>
      </c>
      <c r="AN935" s="0" t="n">
        <v>0.68632583691875</v>
      </c>
    </row>
    <row r="936" customFormat="false" ht="13.8" hidden="false" customHeight="false" outlineLevel="0" collapsed="false">
      <c r="AK936" s="0" t="s">
        <v>122</v>
      </c>
      <c r="AL936" s="0" t="s">
        <v>47</v>
      </c>
      <c r="AM936" s="0" t="s">
        <v>99</v>
      </c>
      <c r="AN936" s="0" t="n">
        <v>0.68822724927103</v>
      </c>
    </row>
    <row r="937" customFormat="false" ht="13.8" hidden="false" customHeight="false" outlineLevel="0" collapsed="false">
      <c r="AK937" s="0" t="s">
        <v>122</v>
      </c>
      <c r="AL937" s="0" t="s">
        <v>47</v>
      </c>
      <c r="AM937" s="0" t="s">
        <v>100</v>
      </c>
      <c r="AN937" s="0" t="n">
        <v>0.70638519236698</v>
      </c>
    </row>
    <row r="938" customFormat="false" ht="13.8" hidden="false" customHeight="false" outlineLevel="0" collapsed="false">
      <c r="AK938" s="0" t="s">
        <v>122</v>
      </c>
      <c r="AL938" s="0" t="s">
        <v>49</v>
      </c>
      <c r="AM938" s="0" t="s">
        <v>98</v>
      </c>
      <c r="AN938" s="0" t="n">
        <v>0.68411016059434</v>
      </c>
      <c r="AO938" s="0" t="n">
        <f aca="false">AVERAGE(AN938:AN967)</f>
        <v>0.689886664693047</v>
      </c>
    </row>
    <row r="939" customFormat="false" ht="13.8" hidden="false" customHeight="false" outlineLevel="0" collapsed="false">
      <c r="AK939" s="0" t="s">
        <v>122</v>
      </c>
      <c r="AL939" s="0" t="s">
        <v>49</v>
      </c>
      <c r="AM939" s="0" t="s">
        <v>99</v>
      </c>
      <c r="AN939" s="0" t="n">
        <v>0.69372199834366</v>
      </c>
    </row>
    <row r="940" customFormat="false" ht="13.8" hidden="false" customHeight="false" outlineLevel="0" collapsed="false">
      <c r="AK940" s="0" t="s">
        <v>122</v>
      </c>
      <c r="AL940" s="0" t="s">
        <v>49</v>
      </c>
      <c r="AM940" s="0" t="s">
        <v>115</v>
      </c>
      <c r="AN940" s="0" t="n">
        <v>0.69216686994277</v>
      </c>
    </row>
    <row r="941" customFormat="false" ht="13.8" hidden="false" customHeight="false" outlineLevel="0" collapsed="false">
      <c r="AK941" s="0" t="s">
        <v>122</v>
      </c>
      <c r="AL941" s="0" t="s">
        <v>49</v>
      </c>
      <c r="AM941" s="0" t="s">
        <v>116</v>
      </c>
      <c r="AN941" s="0" t="n">
        <v>0.68607177306421</v>
      </c>
    </row>
    <row r="942" customFormat="false" ht="13.8" hidden="false" customHeight="false" outlineLevel="0" collapsed="false">
      <c r="AK942" s="0" t="s">
        <v>122</v>
      </c>
      <c r="AL942" s="0" t="s">
        <v>49</v>
      </c>
      <c r="AM942" s="0" t="s">
        <v>117</v>
      </c>
      <c r="AN942" s="0" t="n">
        <v>0.68040690298806</v>
      </c>
    </row>
    <row r="943" customFormat="false" ht="13.8" hidden="false" customHeight="false" outlineLevel="0" collapsed="false">
      <c r="AK943" s="0" t="s">
        <v>122</v>
      </c>
      <c r="AL943" s="0" t="s">
        <v>49</v>
      </c>
      <c r="AM943" s="0" t="s">
        <v>104</v>
      </c>
      <c r="AN943" s="0" t="n">
        <v>0.68281835333981</v>
      </c>
    </row>
    <row r="944" customFormat="false" ht="13.8" hidden="false" customHeight="false" outlineLevel="0" collapsed="false">
      <c r="AK944" s="0" t="s">
        <v>122</v>
      </c>
      <c r="AL944" s="0" t="s">
        <v>49</v>
      </c>
      <c r="AM944" s="0" t="s">
        <v>118</v>
      </c>
      <c r="AN944" s="0" t="n">
        <v>0.68495955961741</v>
      </c>
    </row>
    <row r="945" customFormat="false" ht="13.8" hidden="false" customHeight="false" outlineLevel="0" collapsed="false">
      <c r="AK945" s="0" t="s">
        <v>122</v>
      </c>
      <c r="AL945" s="0" t="s">
        <v>49</v>
      </c>
      <c r="AM945" s="0" t="s">
        <v>105</v>
      </c>
      <c r="AN945" s="0" t="n">
        <v>0.68763067474562</v>
      </c>
    </row>
    <row r="946" customFormat="false" ht="13.8" hidden="false" customHeight="false" outlineLevel="0" collapsed="false">
      <c r="AK946" s="0" t="s">
        <v>122</v>
      </c>
      <c r="AL946" s="0" t="s">
        <v>49</v>
      </c>
      <c r="AM946" s="0" t="s">
        <v>119</v>
      </c>
      <c r="AN946" s="0" t="n">
        <v>0.68190210825711</v>
      </c>
    </row>
    <row r="947" customFormat="false" ht="13.8" hidden="false" customHeight="false" outlineLevel="0" collapsed="false">
      <c r="AK947" s="0" t="s">
        <v>122</v>
      </c>
      <c r="AL947" s="0" t="s">
        <v>49</v>
      </c>
      <c r="AM947" s="0" t="s">
        <v>106</v>
      </c>
      <c r="AN947" s="0" t="n">
        <v>0.67557569073638</v>
      </c>
    </row>
    <row r="948" customFormat="false" ht="13.8" hidden="false" customHeight="false" outlineLevel="0" collapsed="false">
      <c r="AK948" s="0" t="s">
        <v>122</v>
      </c>
      <c r="AL948" s="0" t="s">
        <v>49</v>
      </c>
      <c r="AM948" s="0" t="s">
        <v>96</v>
      </c>
      <c r="AN948" s="0" t="n">
        <v>0.69119327445482</v>
      </c>
    </row>
    <row r="949" customFormat="false" ht="13.8" hidden="false" customHeight="false" outlineLevel="0" collapsed="false">
      <c r="AK949" s="0" t="s">
        <v>122</v>
      </c>
      <c r="AL949" s="0" t="s">
        <v>49</v>
      </c>
      <c r="AM949" s="0" t="s">
        <v>97</v>
      </c>
      <c r="AN949" s="0" t="n">
        <v>0.67827594115477</v>
      </c>
    </row>
    <row r="950" customFormat="false" ht="13.8" hidden="false" customHeight="false" outlineLevel="0" collapsed="false">
      <c r="AK950" s="0" t="s">
        <v>122</v>
      </c>
      <c r="AL950" s="0" t="s">
        <v>49</v>
      </c>
      <c r="AM950" s="0" t="s">
        <v>100</v>
      </c>
      <c r="AN950" s="0" t="n">
        <v>0.71947246767785</v>
      </c>
    </row>
    <row r="951" customFormat="false" ht="13.8" hidden="false" customHeight="false" outlineLevel="0" collapsed="false">
      <c r="AK951" s="0" t="s">
        <v>122</v>
      </c>
      <c r="AL951" s="0" t="s">
        <v>49</v>
      </c>
      <c r="AM951" s="0" t="s">
        <v>101</v>
      </c>
      <c r="AN951" s="0" t="n">
        <v>0.7000939122881</v>
      </c>
    </row>
    <row r="952" customFormat="false" ht="13.8" hidden="false" customHeight="false" outlineLevel="0" collapsed="false">
      <c r="AK952" s="0" t="s">
        <v>122</v>
      </c>
      <c r="AL952" s="0" t="s">
        <v>49</v>
      </c>
      <c r="AM952" s="0" t="s">
        <v>102</v>
      </c>
      <c r="AN952" s="0" t="n">
        <v>0.69764457129248</v>
      </c>
    </row>
    <row r="953" customFormat="false" ht="13.8" hidden="false" customHeight="false" outlineLevel="0" collapsed="false">
      <c r="AK953" s="0" t="s">
        <v>122</v>
      </c>
      <c r="AL953" s="0" t="s">
        <v>49</v>
      </c>
      <c r="AM953" s="0" t="s">
        <v>103</v>
      </c>
      <c r="AN953" s="0" t="n">
        <v>0.6932604744362</v>
      </c>
    </row>
    <row r="954" customFormat="false" ht="13.8" hidden="false" customHeight="false" outlineLevel="0" collapsed="false">
      <c r="AK954" s="0" t="s">
        <v>122</v>
      </c>
      <c r="AL954" s="0" t="s">
        <v>49</v>
      </c>
      <c r="AM954" s="0" t="s">
        <v>107</v>
      </c>
      <c r="AN954" s="0" t="n">
        <v>0.69501117494917</v>
      </c>
    </row>
    <row r="955" customFormat="false" ht="13.8" hidden="false" customHeight="false" outlineLevel="0" collapsed="false">
      <c r="AK955" s="0" t="s">
        <v>122</v>
      </c>
      <c r="AL955" s="0" t="s">
        <v>49</v>
      </c>
      <c r="AM955" s="0" t="s">
        <v>120</v>
      </c>
      <c r="AN955" s="0" t="n">
        <v>0.68213989080294</v>
      </c>
    </row>
    <row r="956" customFormat="false" ht="13.8" hidden="false" customHeight="false" outlineLevel="0" collapsed="false">
      <c r="AK956" s="0" t="s">
        <v>122</v>
      </c>
      <c r="AL956" s="0" t="s">
        <v>49</v>
      </c>
      <c r="AM956" s="0" t="s">
        <v>50</v>
      </c>
      <c r="AN956" s="0" t="n">
        <v>0.71236860268946</v>
      </c>
    </row>
    <row r="957" customFormat="false" ht="13.8" hidden="false" customHeight="false" outlineLevel="0" collapsed="false">
      <c r="AK957" s="0" t="s">
        <v>122</v>
      </c>
      <c r="AL957" s="0" t="s">
        <v>49</v>
      </c>
      <c r="AM957" s="0" t="s">
        <v>41</v>
      </c>
      <c r="AN957" s="0" t="n">
        <v>0.6911079605761</v>
      </c>
    </row>
    <row r="958" customFormat="false" ht="13.8" hidden="false" customHeight="false" outlineLevel="0" collapsed="false">
      <c r="AK958" s="0" t="s">
        <v>122</v>
      </c>
      <c r="AL958" s="0" t="s">
        <v>49</v>
      </c>
      <c r="AM958" s="0" t="s">
        <v>44</v>
      </c>
      <c r="AN958" s="0" t="n">
        <v>0.68727351532882</v>
      </c>
    </row>
    <row r="959" customFormat="false" ht="13.8" hidden="false" customHeight="false" outlineLevel="0" collapsed="false">
      <c r="AK959" s="0" t="s">
        <v>122</v>
      </c>
      <c r="AL959" s="0" t="s">
        <v>49</v>
      </c>
      <c r="AM959" s="0" t="s">
        <v>48</v>
      </c>
      <c r="AN959" s="0" t="n">
        <v>0.68309887107275</v>
      </c>
    </row>
    <row r="960" customFormat="false" ht="13.8" hidden="false" customHeight="false" outlineLevel="0" collapsed="false">
      <c r="AK960" s="0" t="s">
        <v>122</v>
      </c>
      <c r="AL960" s="0" t="s">
        <v>49</v>
      </c>
      <c r="AM960" s="0" t="s">
        <v>110</v>
      </c>
      <c r="AN960" s="0" t="n">
        <v>0.68078154495125</v>
      </c>
    </row>
    <row r="961" customFormat="false" ht="13.8" hidden="false" customHeight="false" outlineLevel="0" collapsed="false">
      <c r="AK961" s="0" t="s">
        <v>122</v>
      </c>
      <c r="AL961" s="0" t="s">
        <v>49</v>
      </c>
      <c r="AM961" s="0" t="s">
        <v>108</v>
      </c>
      <c r="AN961" s="0" t="n">
        <v>0.69911654602642</v>
      </c>
    </row>
    <row r="962" customFormat="false" ht="13.8" hidden="false" customHeight="false" outlineLevel="0" collapsed="false">
      <c r="AK962" s="0" t="s">
        <v>122</v>
      </c>
      <c r="AL962" s="0" t="s">
        <v>49</v>
      </c>
      <c r="AM962" s="0" t="s">
        <v>112</v>
      </c>
      <c r="AN962" s="0" t="n">
        <v>0.69622239875577</v>
      </c>
    </row>
    <row r="963" customFormat="false" ht="13.8" hidden="false" customHeight="false" outlineLevel="0" collapsed="false">
      <c r="AK963" s="0" t="s">
        <v>122</v>
      </c>
      <c r="AL963" s="0" t="s">
        <v>49</v>
      </c>
      <c r="AM963" s="0" t="s">
        <v>109</v>
      </c>
      <c r="AN963" s="0" t="n">
        <v>0.70041306778393</v>
      </c>
    </row>
    <row r="964" customFormat="false" ht="13.8" hidden="false" customHeight="false" outlineLevel="0" collapsed="false">
      <c r="AK964" s="0" t="s">
        <v>122</v>
      </c>
      <c r="AL964" s="0" t="s">
        <v>49</v>
      </c>
      <c r="AM964" s="0" t="s">
        <v>111</v>
      </c>
      <c r="AN964" s="0" t="n">
        <v>0.66683381722832</v>
      </c>
    </row>
    <row r="965" customFormat="false" ht="13.8" hidden="false" customHeight="false" outlineLevel="0" collapsed="false">
      <c r="AK965" s="0" t="s">
        <v>122</v>
      </c>
      <c r="AL965" s="0" t="s">
        <v>49</v>
      </c>
      <c r="AM965" s="0" t="s">
        <v>113</v>
      </c>
      <c r="AN965" s="0" t="n">
        <v>0.70276557116099</v>
      </c>
    </row>
    <row r="966" customFormat="false" ht="13.8" hidden="false" customHeight="false" outlineLevel="0" collapsed="false">
      <c r="AK966" s="0" t="s">
        <v>122</v>
      </c>
      <c r="AL966" s="0" t="s">
        <v>49</v>
      </c>
      <c r="AM966" s="0" t="s">
        <v>114</v>
      </c>
      <c r="AN966" s="0" t="n">
        <v>0.68066954858471</v>
      </c>
    </row>
    <row r="967" customFormat="false" ht="13.8" hidden="false" customHeight="false" outlineLevel="0" collapsed="false">
      <c r="AK967" s="0" t="s">
        <v>122</v>
      </c>
      <c r="AL967" s="0" t="s">
        <v>49</v>
      </c>
      <c r="AM967" s="0" t="s">
        <v>46</v>
      </c>
      <c r="AN967" s="0" t="n">
        <v>0.68949269794718</v>
      </c>
    </row>
    <row r="969" customFormat="false" ht="13.8" hidden="false" customHeight="false" outlineLevel="0" collapsed="false">
      <c r="AK969" s="0" t="s">
        <v>87</v>
      </c>
      <c r="AL969" s="0" t="s">
        <v>39</v>
      </c>
      <c r="AM969" s="0" t="s">
        <v>117</v>
      </c>
      <c r="AN969" s="0" t="n">
        <v>0.11414104497737</v>
      </c>
      <c r="AO969" s="0" t="n">
        <f aca="false">AVERAGE(AN969:AN998)</f>
        <v>0.115990899163957</v>
      </c>
    </row>
    <row r="970" customFormat="false" ht="13.8" hidden="false" customHeight="false" outlineLevel="0" collapsed="false">
      <c r="AK970" s="0" t="s">
        <v>87</v>
      </c>
      <c r="AL970" s="0" t="s">
        <v>39</v>
      </c>
      <c r="AM970" s="0" t="s">
        <v>104</v>
      </c>
      <c r="AN970" s="0" t="n">
        <v>0.11287367826503</v>
      </c>
    </row>
    <row r="971" customFormat="false" ht="13.8" hidden="false" customHeight="false" outlineLevel="0" collapsed="false">
      <c r="AK971" s="0" t="s">
        <v>87</v>
      </c>
      <c r="AL971" s="0" t="s">
        <v>39</v>
      </c>
      <c r="AM971" s="0" t="s">
        <v>105</v>
      </c>
      <c r="AN971" s="0" t="n">
        <v>0.11491601020072</v>
      </c>
    </row>
    <row r="972" customFormat="false" ht="13.8" hidden="false" customHeight="false" outlineLevel="0" collapsed="false">
      <c r="AK972" s="0" t="s">
        <v>87</v>
      </c>
      <c r="AL972" s="0" t="s">
        <v>39</v>
      </c>
      <c r="AM972" s="0" t="s">
        <v>119</v>
      </c>
      <c r="AN972" s="0" t="n">
        <v>0.11833284116906</v>
      </c>
    </row>
    <row r="973" customFormat="false" ht="13.8" hidden="false" customHeight="false" outlineLevel="0" collapsed="false">
      <c r="AK973" s="0" t="s">
        <v>87</v>
      </c>
      <c r="AL973" s="0" t="s">
        <v>39</v>
      </c>
      <c r="AM973" s="0" t="s">
        <v>106</v>
      </c>
      <c r="AN973" s="0" t="n">
        <v>0.11347771495837</v>
      </c>
    </row>
    <row r="974" customFormat="false" ht="13.8" hidden="false" customHeight="false" outlineLevel="0" collapsed="false">
      <c r="AK974" s="0" t="s">
        <v>87</v>
      </c>
      <c r="AL974" s="0" t="s">
        <v>39</v>
      </c>
      <c r="AM974" s="0" t="s">
        <v>98</v>
      </c>
      <c r="AN974" s="0" t="n">
        <v>0.11666422563037</v>
      </c>
    </row>
    <row r="975" customFormat="false" ht="13.8" hidden="false" customHeight="false" outlineLevel="0" collapsed="false">
      <c r="AK975" s="0" t="s">
        <v>87</v>
      </c>
      <c r="AL975" s="0" t="s">
        <v>39</v>
      </c>
      <c r="AM975" s="0" t="s">
        <v>99</v>
      </c>
      <c r="AN975" s="0" t="n">
        <v>0.11659395922255</v>
      </c>
    </row>
    <row r="976" customFormat="false" ht="13.8" hidden="false" customHeight="false" outlineLevel="0" collapsed="false">
      <c r="AK976" s="0" t="s">
        <v>87</v>
      </c>
      <c r="AL976" s="0" t="s">
        <v>39</v>
      </c>
      <c r="AM976" s="0" t="s">
        <v>100</v>
      </c>
      <c r="AN976" s="0" t="n">
        <v>0.11488691775426</v>
      </c>
    </row>
    <row r="977" customFormat="false" ht="13.8" hidden="false" customHeight="false" outlineLevel="0" collapsed="false">
      <c r="AK977" s="0" t="s">
        <v>87</v>
      </c>
      <c r="AL977" s="0" t="s">
        <v>39</v>
      </c>
      <c r="AM977" s="0" t="s">
        <v>101</v>
      </c>
      <c r="AN977" s="0" t="n">
        <v>0.11720722321115</v>
      </c>
    </row>
    <row r="978" customFormat="false" ht="13.8" hidden="false" customHeight="false" outlineLevel="0" collapsed="false">
      <c r="AK978" s="0" t="s">
        <v>87</v>
      </c>
      <c r="AL978" s="0" t="s">
        <v>39</v>
      </c>
      <c r="AM978" s="0" t="s">
        <v>116</v>
      </c>
      <c r="AN978" s="0" t="n">
        <v>0.11837723317077</v>
      </c>
    </row>
    <row r="979" customFormat="false" ht="13.8" hidden="false" customHeight="false" outlineLevel="0" collapsed="false">
      <c r="AK979" s="0" t="s">
        <v>87</v>
      </c>
      <c r="AL979" s="0" t="s">
        <v>39</v>
      </c>
      <c r="AM979" s="0" t="s">
        <v>103</v>
      </c>
      <c r="AN979" s="0" t="n">
        <v>0.11711660466658</v>
      </c>
    </row>
    <row r="980" customFormat="false" ht="13.8" hidden="false" customHeight="false" outlineLevel="0" collapsed="false">
      <c r="AK980" s="0" t="s">
        <v>87</v>
      </c>
      <c r="AL980" s="0" t="s">
        <v>39</v>
      </c>
      <c r="AM980" s="0" t="s">
        <v>109</v>
      </c>
      <c r="AN980" s="0" t="n">
        <v>0.11234721502097</v>
      </c>
    </row>
    <row r="981" customFormat="false" ht="13.8" hidden="false" customHeight="false" outlineLevel="0" collapsed="false">
      <c r="AK981" s="0" t="s">
        <v>87</v>
      </c>
      <c r="AL981" s="0" t="s">
        <v>39</v>
      </c>
      <c r="AM981" s="0" t="s">
        <v>120</v>
      </c>
      <c r="AN981" s="0" t="n">
        <v>0.11692573151727</v>
      </c>
    </row>
    <row r="982" customFormat="false" ht="13.8" hidden="false" customHeight="false" outlineLevel="0" collapsed="false">
      <c r="AK982" s="0" t="s">
        <v>87</v>
      </c>
      <c r="AL982" s="0" t="s">
        <v>39</v>
      </c>
      <c r="AM982" s="0" t="s">
        <v>102</v>
      </c>
      <c r="AN982" s="0" t="n">
        <v>0.11638315829967</v>
      </c>
    </row>
    <row r="983" customFormat="false" ht="13.8" hidden="false" customHeight="false" outlineLevel="0" collapsed="false">
      <c r="AK983" s="0" t="s">
        <v>87</v>
      </c>
      <c r="AL983" s="0" t="s">
        <v>39</v>
      </c>
      <c r="AM983" s="0" t="s">
        <v>112</v>
      </c>
      <c r="AN983" s="0" t="n">
        <v>0.11432286103657</v>
      </c>
    </row>
    <row r="984" customFormat="false" ht="13.8" hidden="false" customHeight="false" outlineLevel="0" collapsed="false">
      <c r="AK984" s="0" t="s">
        <v>87</v>
      </c>
      <c r="AL984" s="0" t="s">
        <v>39</v>
      </c>
      <c r="AM984" s="0" t="s">
        <v>50</v>
      </c>
      <c r="AN984" s="0" t="n">
        <v>0.11918325244174</v>
      </c>
    </row>
    <row r="985" customFormat="false" ht="13.8" hidden="false" customHeight="false" outlineLevel="0" collapsed="false">
      <c r="AK985" s="0" t="s">
        <v>87</v>
      </c>
      <c r="AL985" s="0" t="s">
        <v>39</v>
      </c>
      <c r="AM985" s="0" t="s">
        <v>48</v>
      </c>
      <c r="AN985" s="0" t="n">
        <v>0.1216047362968</v>
      </c>
    </row>
    <row r="986" customFormat="false" ht="13.8" hidden="false" customHeight="false" outlineLevel="0" collapsed="false">
      <c r="AK986" s="0" t="s">
        <v>87</v>
      </c>
      <c r="AL986" s="0" t="s">
        <v>39</v>
      </c>
      <c r="AM986" s="0" t="s">
        <v>46</v>
      </c>
      <c r="AN986" s="0" t="n">
        <v>0.11697158704941</v>
      </c>
    </row>
    <row r="987" customFormat="false" ht="13.8" hidden="false" customHeight="false" outlineLevel="0" collapsed="false">
      <c r="AK987" s="0" t="s">
        <v>87</v>
      </c>
      <c r="AL987" s="0" t="s">
        <v>39</v>
      </c>
      <c r="AM987" s="0" t="s">
        <v>44</v>
      </c>
      <c r="AN987" s="0" t="n">
        <v>0.11913710408229</v>
      </c>
    </row>
    <row r="988" customFormat="false" ht="13.8" hidden="false" customHeight="false" outlineLevel="0" collapsed="false">
      <c r="AK988" s="0" t="s">
        <v>87</v>
      </c>
      <c r="AL988" s="0" t="s">
        <v>39</v>
      </c>
      <c r="AM988" s="0" t="s">
        <v>41</v>
      </c>
      <c r="AN988" s="0" t="n">
        <v>0.11718547414572</v>
      </c>
    </row>
    <row r="989" customFormat="false" ht="13.8" hidden="false" customHeight="false" outlineLevel="0" collapsed="false">
      <c r="AK989" s="0" t="s">
        <v>87</v>
      </c>
      <c r="AL989" s="0" t="s">
        <v>39</v>
      </c>
      <c r="AM989" s="0" t="s">
        <v>108</v>
      </c>
      <c r="AN989" s="0" t="n">
        <v>0.12038415901801</v>
      </c>
    </row>
    <row r="990" customFormat="false" ht="13.8" hidden="false" customHeight="false" outlineLevel="0" collapsed="false">
      <c r="AK990" s="0" t="s">
        <v>87</v>
      </c>
      <c r="AL990" s="0" t="s">
        <v>39</v>
      </c>
      <c r="AM990" s="0" t="s">
        <v>110</v>
      </c>
      <c r="AN990" s="0" t="n">
        <v>0.11547744495855</v>
      </c>
    </row>
    <row r="991" customFormat="false" ht="13.8" hidden="false" customHeight="false" outlineLevel="0" collapsed="false">
      <c r="AK991" s="0" t="s">
        <v>87</v>
      </c>
      <c r="AL991" s="0" t="s">
        <v>39</v>
      </c>
      <c r="AM991" s="0" t="s">
        <v>118</v>
      </c>
      <c r="AN991" s="0" t="n">
        <v>0.11048250452045</v>
      </c>
    </row>
    <row r="992" customFormat="false" ht="13.8" hidden="false" customHeight="false" outlineLevel="0" collapsed="false">
      <c r="AK992" s="0" t="s">
        <v>87</v>
      </c>
      <c r="AL992" s="0" t="s">
        <v>39</v>
      </c>
      <c r="AM992" s="0" t="s">
        <v>111</v>
      </c>
      <c r="AN992" s="0" t="n">
        <v>0.11468019158952</v>
      </c>
    </row>
    <row r="993" customFormat="false" ht="13.8" hidden="false" customHeight="false" outlineLevel="0" collapsed="false">
      <c r="AK993" s="0" t="s">
        <v>87</v>
      </c>
      <c r="AL993" s="0" t="s">
        <v>39</v>
      </c>
      <c r="AM993" s="0" t="s">
        <v>113</v>
      </c>
      <c r="AN993" s="0" t="n">
        <v>0.11712311700638</v>
      </c>
    </row>
    <row r="994" customFormat="false" ht="13.8" hidden="false" customHeight="false" outlineLevel="0" collapsed="false">
      <c r="AK994" s="0" t="s">
        <v>87</v>
      </c>
      <c r="AL994" s="0" t="s">
        <v>39</v>
      </c>
      <c r="AM994" s="0" t="s">
        <v>114</v>
      </c>
      <c r="AN994" s="0" t="n">
        <v>0.11505739309515</v>
      </c>
    </row>
    <row r="995" customFormat="false" ht="13.8" hidden="false" customHeight="false" outlineLevel="0" collapsed="false">
      <c r="AK995" s="0" t="s">
        <v>87</v>
      </c>
      <c r="AL995" s="0" t="s">
        <v>39</v>
      </c>
      <c r="AM995" s="0" t="s">
        <v>96</v>
      </c>
      <c r="AN995" s="0" t="n">
        <v>0.11403259458352</v>
      </c>
    </row>
    <row r="996" customFormat="false" ht="13.8" hidden="false" customHeight="false" outlineLevel="0" collapsed="false">
      <c r="AK996" s="0" t="s">
        <v>87</v>
      </c>
      <c r="AL996" s="0" t="s">
        <v>39</v>
      </c>
      <c r="AM996" s="0" t="s">
        <v>97</v>
      </c>
      <c r="AN996" s="0" t="n">
        <v>0.11376694651633</v>
      </c>
    </row>
    <row r="997" customFormat="false" ht="13.8" hidden="false" customHeight="false" outlineLevel="0" collapsed="false">
      <c r="AK997" s="0" t="s">
        <v>87</v>
      </c>
      <c r="AL997" s="0" t="s">
        <v>39</v>
      </c>
      <c r="AM997" s="0" t="s">
        <v>115</v>
      </c>
      <c r="AN997" s="0" t="n">
        <v>0.11421312157312</v>
      </c>
    </row>
    <row r="998" customFormat="false" ht="13.8" hidden="false" customHeight="false" outlineLevel="0" collapsed="false">
      <c r="AK998" s="0" t="s">
        <v>87</v>
      </c>
      <c r="AL998" s="0" t="s">
        <v>39</v>
      </c>
      <c r="AM998" s="0" t="s">
        <v>107</v>
      </c>
      <c r="AN998" s="0" t="n">
        <v>0.11586092894102</v>
      </c>
    </row>
    <row r="999" customFormat="false" ht="13.8" hidden="false" customHeight="false" outlineLevel="0" collapsed="false">
      <c r="AK999" s="0" t="s">
        <v>87</v>
      </c>
      <c r="AL999" s="0" t="s">
        <v>43</v>
      </c>
      <c r="AM999" s="0" t="s">
        <v>41</v>
      </c>
      <c r="AN999" s="0" t="n">
        <v>0.11393662253605</v>
      </c>
      <c r="AO999" s="0" t="n">
        <f aca="false">AVERAGE(AN999:AN1028)</f>
        <v>0.116841778201291</v>
      </c>
    </row>
    <row r="1000" customFormat="false" ht="13.8" hidden="false" customHeight="false" outlineLevel="0" collapsed="false">
      <c r="AK1000" s="0" t="s">
        <v>87</v>
      </c>
      <c r="AL1000" s="0" t="s">
        <v>43</v>
      </c>
      <c r="AM1000" s="0" t="s">
        <v>44</v>
      </c>
      <c r="AN1000" s="0" t="n">
        <v>0.11892886293855</v>
      </c>
    </row>
    <row r="1001" customFormat="false" ht="13.8" hidden="false" customHeight="false" outlineLevel="0" collapsed="false">
      <c r="AK1001" s="0" t="s">
        <v>87</v>
      </c>
      <c r="AL1001" s="0" t="s">
        <v>43</v>
      </c>
      <c r="AM1001" s="0" t="s">
        <v>46</v>
      </c>
      <c r="AN1001" s="0" t="n">
        <v>0.11656262856053</v>
      </c>
    </row>
    <row r="1002" customFormat="false" ht="13.8" hidden="false" customHeight="false" outlineLevel="0" collapsed="false">
      <c r="AK1002" s="0" t="s">
        <v>87</v>
      </c>
      <c r="AL1002" s="0" t="s">
        <v>43</v>
      </c>
      <c r="AM1002" s="0" t="s">
        <v>48</v>
      </c>
      <c r="AN1002" s="0" t="n">
        <v>0.11431025513479</v>
      </c>
    </row>
    <row r="1003" customFormat="false" ht="13.8" hidden="false" customHeight="false" outlineLevel="0" collapsed="false">
      <c r="AK1003" s="0" t="s">
        <v>87</v>
      </c>
      <c r="AL1003" s="0" t="s">
        <v>43</v>
      </c>
      <c r="AM1003" s="0" t="s">
        <v>50</v>
      </c>
      <c r="AN1003" s="0" t="n">
        <v>0.12012333413883</v>
      </c>
    </row>
    <row r="1004" customFormat="false" ht="13.8" hidden="false" customHeight="false" outlineLevel="0" collapsed="false">
      <c r="AK1004" s="0" t="s">
        <v>87</v>
      </c>
      <c r="AL1004" s="0" t="s">
        <v>43</v>
      </c>
      <c r="AM1004" s="0" t="s">
        <v>110</v>
      </c>
      <c r="AN1004" s="0" t="n">
        <v>0.11738970305317</v>
      </c>
    </row>
    <row r="1005" customFormat="false" ht="13.8" hidden="false" customHeight="false" outlineLevel="0" collapsed="false">
      <c r="AK1005" s="0" t="s">
        <v>87</v>
      </c>
      <c r="AL1005" s="0" t="s">
        <v>43</v>
      </c>
      <c r="AM1005" s="0" t="s">
        <v>104</v>
      </c>
      <c r="AN1005" s="0" t="n">
        <v>0.11659872401257</v>
      </c>
    </row>
    <row r="1006" customFormat="false" ht="13.8" hidden="false" customHeight="false" outlineLevel="0" collapsed="false">
      <c r="AK1006" s="0" t="s">
        <v>87</v>
      </c>
      <c r="AL1006" s="0" t="s">
        <v>43</v>
      </c>
      <c r="AM1006" s="0" t="s">
        <v>108</v>
      </c>
      <c r="AN1006" s="0" t="n">
        <v>0.11610535122913</v>
      </c>
    </row>
    <row r="1007" customFormat="false" ht="13.8" hidden="false" customHeight="false" outlineLevel="0" collapsed="false">
      <c r="AK1007" s="0" t="s">
        <v>87</v>
      </c>
      <c r="AL1007" s="0" t="s">
        <v>43</v>
      </c>
      <c r="AM1007" s="0" t="s">
        <v>102</v>
      </c>
      <c r="AN1007" s="0" t="n">
        <v>0.11423500713984</v>
      </c>
    </row>
    <row r="1008" customFormat="false" ht="13.8" hidden="false" customHeight="false" outlineLevel="0" collapsed="false">
      <c r="AK1008" s="0" t="s">
        <v>87</v>
      </c>
      <c r="AL1008" s="0" t="s">
        <v>43</v>
      </c>
      <c r="AM1008" s="0" t="s">
        <v>103</v>
      </c>
      <c r="AN1008" s="0" t="n">
        <v>0.11549187734937</v>
      </c>
    </row>
    <row r="1009" customFormat="false" ht="13.8" hidden="false" customHeight="false" outlineLevel="0" collapsed="false">
      <c r="AK1009" s="0" t="s">
        <v>87</v>
      </c>
      <c r="AL1009" s="0" t="s">
        <v>43</v>
      </c>
      <c r="AM1009" s="0" t="s">
        <v>107</v>
      </c>
      <c r="AN1009" s="0" t="n">
        <v>0.11734878960584</v>
      </c>
    </row>
    <row r="1010" customFormat="false" ht="13.8" hidden="false" customHeight="false" outlineLevel="0" collapsed="false">
      <c r="AK1010" s="0" t="s">
        <v>87</v>
      </c>
      <c r="AL1010" s="0" t="s">
        <v>43</v>
      </c>
      <c r="AM1010" s="0" t="s">
        <v>120</v>
      </c>
      <c r="AN1010" s="0" t="n">
        <v>0.11469156118867</v>
      </c>
    </row>
    <row r="1011" customFormat="false" ht="13.8" hidden="false" customHeight="false" outlineLevel="0" collapsed="false">
      <c r="AK1011" s="0" t="s">
        <v>87</v>
      </c>
      <c r="AL1011" s="0" t="s">
        <v>43</v>
      </c>
      <c r="AM1011" s="0" t="s">
        <v>101</v>
      </c>
      <c r="AN1011" s="0" t="n">
        <v>0.11750981496498</v>
      </c>
    </row>
    <row r="1012" customFormat="false" ht="13.8" hidden="false" customHeight="false" outlineLevel="0" collapsed="false">
      <c r="AK1012" s="0" t="s">
        <v>87</v>
      </c>
      <c r="AL1012" s="0" t="s">
        <v>43</v>
      </c>
      <c r="AM1012" s="0" t="s">
        <v>109</v>
      </c>
      <c r="AN1012" s="0" t="n">
        <v>0.12031172828724</v>
      </c>
    </row>
    <row r="1013" customFormat="false" ht="13.8" hidden="false" customHeight="false" outlineLevel="0" collapsed="false">
      <c r="AK1013" s="0" t="s">
        <v>87</v>
      </c>
      <c r="AL1013" s="0" t="s">
        <v>43</v>
      </c>
      <c r="AM1013" s="0" t="s">
        <v>115</v>
      </c>
      <c r="AN1013" s="0" t="n">
        <v>0.11280374671112</v>
      </c>
    </row>
    <row r="1014" customFormat="false" ht="13.8" hidden="false" customHeight="false" outlineLevel="0" collapsed="false">
      <c r="AK1014" s="0" t="s">
        <v>87</v>
      </c>
      <c r="AL1014" s="0" t="s">
        <v>43</v>
      </c>
      <c r="AM1014" s="0" t="s">
        <v>117</v>
      </c>
      <c r="AN1014" s="0" t="n">
        <v>0.1190207612696</v>
      </c>
    </row>
    <row r="1015" customFormat="false" ht="13.8" hidden="false" customHeight="false" outlineLevel="0" collapsed="false">
      <c r="AK1015" s="0" t="s">
        <v>87</v>
      </c>
      <c r="AL1015" s="0" t="s">
        <v>43</v>
      </c>
      <c r="AM1015" s="0" t="s">
        <v>111</v>
      </c>
      <c r="AN1015" s="0" t="n">
        <v>0.11586664146581</v>
      </c>
    </row>
    <row r="1016" customFormat="false" ht="13.8" hidden="false" customHeight="false" outlineLevel="0" collapsed="false">
      <c r="AK1016" s="0" t="s">
        <v>87</v>
      </c>
      <c r="AL1016" s="0" t="s">
        <v>43</v>
      </c>
      <c r="AM1016" s="0" t="s">
        <v>113</v>
      </c>
      <c r="AN1016" s="0" t="n">
        <v>0.11750853952683</v>
      </c>
    </row>
    <row r="1017" customFormat="false" ht="13.8" hidden="false" customHeight="false" outlineLevel="0" collapsed="false">
      <c r="AK1017" s="0" t="s">
        <v>87</v>
      </c>
      <c r="AL1017" s="0" t="s">
        <v>43</v>
      </c>
      <c r="AM1017" s="0" t="s">
        <v>114</v>
      </c>
      <c r="AN1017" s="0" t="n">
        <v>0.11765015513402</v>
      </c>
    </row>
    <row r="1018" customFormat="false" ht="13.8" hidden="false" customHeight="false" outlineLevel="0" collapsed="false">
      <c r="AK1018" s="0" t="s">
        <v>87</v>
      </c>
      <c r="AL1018" s="0" t="s">
        <v>43</v>
      </c>
      <c r="AM1018" s="0" t="s">
        <v>96</v>
      </c>
      <c r="AN1018" s="0" t="n">
        <v>0.11613169682129</v>
      </c>
    </row>
    <row r="1019" customFormat="false" ht="13.8" hidden="false" customHeight="false" outlineLevel="0" collapsed="false">
      <c r="AK1019" s="0" t="s">
        <v>87</v>
      </c>
      <c r="AL1019" s="0" t="s">
        <v>43</v>
      </c>
      <c r="AM1019" s="0" t="s">
        <v>116</v>
      </c>
      <c r="AN1019" s="0" t="n">
        <v>0.11663736823484</v>
      </c>
    </row>
    <row r="1020" customFormat="false" ht="13.8" hidden="false" customHeight="false" outlineLevel="0" collapsed="false">
      <c r="AK1020" s="0" t="s">
        <v>87</v>
      </c>
      <c r="AL1020" s="0" t="s">
        <v>43</v>
      </c>
      <c r="AM1020" s="0" t="s">
        <v>118</v>
      </c>
      <c r="AN1020" s="0" t="n">
        <v>0.11795009634111</v>
      </c>
    </row>
    <row r="1021" customFormat="false" ht="13.8" hidden="false" customHeight="false" outlineLevel="0" collapsed="false">
      <c r="AK1021" s="0" t="s">
        <v>87</v>
      </c>
      <c r="AL1021" s="0" t="s">
        <v>43</v>
      </c>
      <c r="AM1021" s="0" t="s">
        <v>100</v>
      </c>
      <c r="AN1021" s="0" t="n">
        <v>0.11347487020701</v>
      </c>
    </row>
    <row r="1022" customFormat="false" ht="13.8" hidden="false" customHeight="false" outlineLevel="0" collapsed="false">
      <c r="AK1022" s="0" t="s">
        <v>87</v>
      </c>
      <c r="AL1022" s="0" t="s">
        <v>43</v>
      </c>
      <c r="AM1022" s="0" t="s">
        <v>97</v>
      </c>
      <c r="AN1022" s="0" t="n">
        <v>0.11633073620191</v>
      </c>
    </row>
    <row r="1023" customFormat="false" ht="13.8" hidden="false" customHeight="false" outlineLevel="0" collapsed="false">
      <c r="AK1023" s="0" t="s">
        <v>87</v>
      </c>
      <c r="AL1023" s="0" t="s">
        <v>43</v>
      </c>
      <c r="AM1023" s="0" t="s">
        <v>105</v>
      </c>
      <c r="AN1023" s="0" t="n">
        <v>0.11755923141183</v>
      </c>
    </row>
    <row r="1024" customFormat="false" ht="13.8" hidden="false" customHeight="false" outlineLevel="0" collapsed="false">
      <c r="AK1024" s="0" t="s">
        <v>87</v>
      </c>
      <c r="AL1024" s="0" t="s">
        <v>43</v>
      </c>
      <c r="AM1024" s="0" t="s">
        <v>119</v>
      </c>
      <c r="AN1024" s="0" t="n">
        <v>0.11739427294399</v>
      </c>
    </row>
    <row r="1025" customFormat="false" ht="13.8" hidden="false" customHeight="false" outlineLevel="0" collapsed="false">
      <c r="AK1025" s="0" t="s">
        <v>87</v>
      </c>
      <c r="AL1025" s="0" t="s">
        <v>43</v>
      </c>
      <c r="AM1025" s="0" t="s">
        <v>106</v>
      </c>
      <c r="AN1025" s="0" t="n">
        <v>0.12065572228643</v>
      </c>
    </row>
    <row r="1026" customFormat="false" ht="13.8" hidden="false" customHeight="false" outlineLevel="0" collapsed="false">
      <c r="AK1026" s="0" t="s">
        <v>87</v>
      </c>
      <c r="AL1026" s="0" t="s">
        <v>43</v>
      </c>
      <c r="AM1026" s="0" t="s">
        <v>98</v>
      </c>
      <c r="AN1026" s="0" t="n">
        <v>0.11654434976168</v>
      </c>
    </row>
    <row r="1027" customFormat="false" ht="13.8" hidden="false" customHeight="false" outlineLevel="0" collapsed="false">
      <c r="AK1027" s="0" t="s">
        <v>87</v>
      </c>
      <c r="AL1027" s="0" t="s">
        <v>43</v>
      </c>
      <c r="AM1027" s="0" t="s">
        <v>99</v>
      </c>
      <c r="AN1027" s="0" t="n">
        <v>0.11894281199814</v>
      </c>
    </row>
    <row r="1028" customFormat="false" ht="13.8" hidden="false" customHeight="false" outlineLevel="0" collapsed="false">
      <c r="AK1028" s="0" t="s">
        <v>87</v>
      </c>
      <c r="AL1028" s="0" t="s">
        <v>43</v>
      </c>
      <c r="AM1028" s="0" t="s">
        <v>112</v>
      </c>
      <c r="AN1028" s="0" t="n">
        <v>0.11723808558357</v>
      </c>
    </row>
    <row r="1029" customFormat="false" ht="13.8" hidden="false" customHeight="false" outlineLevel="0" collapsed="false">
      <c r="AK1029" s="0" t="s">
        <v>87</v>
      </c>
      <c r="AL1029" s="0" t="s">
        <v>45</v>
      </c>
      <c r="AM1029" s="0" t="s">
        <v>101</v>
      </c>
      <c r="AN1029" s="0" t="n">
        <v>0.11619700470883</v>
      </c>
      <c r="AO1029" s="0" t="n">
        <f aca="false">AVERAGE(AN1029:AN1058)</f>
        <v>0.115856380305387</v>
      </c>
    </row>
    <row r="1030" customFormat="false" ht="13.8" hidden="false" customHeight="false" outlineLevel="0" collapsed="false">
      <c r="AK1030" s="0" t="s">
        <v>87</v>
      </c>
      <c r="AL1030" s="0" t="s">
        <v>45</v>
      </c>
      <c r="AM1030" s="0" t="s">
        <v>99</v>
      </c>
      <c r="AN1030" s="0" t="n">
        <v>0.11533619834407</v>
      </c>
    </row>
    <row r="1031" customFormat="false" ht="13.8" hidden="false" customHeight="false" outlineLevel="0" collapsed="false">
      <c r="AK1031" s="0" t="s">
        <v>87</v>
      </c>
      <c r="AL1031" s="0" t="s">
        <v>45</v>
      </c>
      <c r="AM1031" s="0" t="s">
        <v>116</v>
      </c>
      <c r="AN1031" s="0" t="n">
        <v>0.11517320967948</v>
      </c>
    </row>
    <row r="1032" customFormat="false" ht="13.8" hidden="false" customHeight="false" outlineLevel="0" collapsed="false">
      <c r="AK1032" s="0" t="s">
        <v>87</v>
      </c>
      <c r="AL1032" s="0" t="s">
        <v>45</v>
      </c>
      <c r="AM1032" s="0" t="s">
        <v>117</v>
      </c>
      <c r="AN1032" s="0" t="n">
        <v>0.11621377273118</v>
      </c>
    </row>
    <row r="1033" customFormat="false" ht="13.8" hidden="false" customHeight="false" outlineLevel="0" collapsed="false">
      <c r="AK1033" s="0" t="s">
        <v>87</v>
      </c>
      <c r="AL1033" s="0" t="s">
        <v>45</v>
      </c>
      <c r="AM1033" s="0" t="s">
        <v>104</v>
      </c>
      <c r="AN1033" s="0" t="n">
        <v>0.11667704629714</v>
      </c>
    </row>
    <row r="1034" customFormat="false" ht="13.8" hidden="false" customHeight="false" outlineLevel="0" collapsed="false">
      <c r="AK1034" s="0" t="s">
        <v>87</v>
      </c>
      <c r="AL1034" s="0" t="s">
        <v>45</v>
      </c>
      <c r="AM1034" s="0" t="s">
        <v>118</v>
      </c>
      <c r="AN1034" s="0" t="n">
        <v>0.11804662884424</v>
      </c>
    </row>
    <row r="1035" customFormat="false" ht="13.8" hidden="false" customHeight="false" outlineLevel="0" collapsed="false">
      <c r="AK1035" s="0" t="s">
        <v>87</v>
      </c>
      <c r="AL1035" s="0" t="s">
        <v>45</v>
      </c>
      <c r="AM1035" s="0" t="s">
        <v>105</v>
      </c>
      <c r="AN1035" s="0" t="n">
        <v>0.11645092411319</v>
      </c>
    </row>
    <row r="1036" customFormat="false" ht="13.8" hidden="false" customHeight="false" outlineLevel="0" collapsed="false">
      <c r="AK1036" s="0" t="s">
        <v>87</v>
      </c>
      <c r="AL1036" s="0" t="s">
        <v>45</v>
      </c>
      <c r="AM1036" s="0" t="s">
        <v>119</v>
      </c>
      <c r="AN1036" s="0" t="n">
        <v>0.11566538783665</v>
      </c>
    </row>
    <row r="1037" customFormat="false" ht="13.8" hidden="false" customHeight="false" outlineLevel="0" collapsed="false">
      <c r="AK1037" s="0" t="s">
        <v>87</v>
      </c>
      <c r="AL1037" s="0" t="s">
        <v>45</v>
      </c>
      <c r="AM1037" s="0" t="s">
        <v>98</v>
      </c>
      <c r="AN1037" s="0" t="n">
        <v>0.11295431947786</v>
      </c>
    </row>
    <row r="1038" customFormat="false" ht="13.8" hidden="false" customHeight="false" outlineLevel="0" collapsed="false">
      <c r="AK1038" s="0" t="s">
        <v>87</v>
      </c>
      <c r="AL1038" s="0" t="s">
        <v>45</v>
      </c>
      <c r="AM1038" s="0" t="s">
        <v>100</v>
      </c>
      <c r="AN1038" s="0" t="n">
        <v>0.11366357307652</v>
      </c>
    </row>
    <row r="1039" customFormat="false" ht="13.8" hidden="false" customHeight="false" outlineLevel="0" collapsed="false">
      <c r="AK1039" s="0" t="s">
        <v>87</v>
      </c>
      <c r="AL1039" s="0" t="s">
        <v>45</v>
      </c>
      <c r="AM1039" s="0" t="s">
        <v>102</v>
      </c>
      <c r="AN1039" s="0" t="n">
        <v>0.11699363397193</v>
      </c>
    </row>
    <row r="1040" customFormat="false" ht="13.8" hidden="false" customHeight="false" outlineLevel="0" collapsed="false">
      <c r="AK1040" s="0" t="s">
        <v>87</v>
      </c>
      <c r="AL1040" s="0" t="s">
        <v>45</v>
      </c>
      <c r="AM1040" s="0" t="s">
        <v>103</v>
      </c>
      <c r="AN1040" s="0" t="n">
        <v>0.11455311033263</v>
      </c>
    </row>
    <row r="1041" customFormat="false" ht="13.8" hidden="false" customHeight="false" outlineLevel="0" collapsed="false">
      <c r="AK1041" s="0" t="s">
        <v>87</v>
      </c>
      <c r="AL1041" s="0" t="s">
        <v>45</v>
      </c>
      <c r="AM1041" s="0" t="s">
        <v>107</v>
      </c>
      <c r="AN1041" s="0" t="n">
        <v>0.12000533933608</v>
      </c>
    </row>
    <row r="1042" customFormat="false" ht="13.8" hidden="false" customHeight="false" outlineLevel="0" collapsed="false">
      <c r="AK1042" s="0" t="s">
        <v>87</v>
      </c>
      <c r="AL1042" s="0" t="s">
        <v>45</v>
      </c>
      <c r="AM1042" s="0" t="s">
        <v>120</v>
      </c>
      <c r="AN1042" s="0" t="n">
        <v>0.11604709372239</v>
      </c>
    </row>
    <row r="1043" customFormat="false" ht="13.8" hidden="false" customHeight="false" outlineLevel="0" collapsed="false">
      <c r="AK1043" s="0" t="s">
        <v>87</v>
      </c>
      <c r="AL1043" s="0" t="s">
        <v>45</v>
      </c>
      <c r="AM1043" s="0" t="s">
        <v>106</v>
      </c>
      <c r="AN1043" s="0" t="n">
        <v>0.11579968010817</v>
      </c>
    </row>
    <row r="1044" customFormat="false" ht="13.8" hidden="false" customHeight="false" outlineLevel="0" collapsed="false">
      <c r="AK1044" s="0" t="s">
        <v>87</v>
      </c>
      <c r="AL1044" s="0" t="s">
        <v>45</v>
      </c>
      <c r="AM1044" s="0" t="s">
        <v>48</v>
      </c>
      <c r="AN1044" s="0" t="n">
        <v>0.11664159742818</v>
      </c>
    </row>
    <row r="1045" customFormat="false" ht="13.8" hidden="false" customHeight="false" outlineLevel="0" collapsed="false">
      <c r="AK1045" s="0" t="s">
        <v>87</v>
      </c>
      <c r="AL1045" s="0" t="s">
        <v>45</v>
      </c>
      <c r="AM1045" s="0" t="s">
        <v>115</v>
      </c>
      <c r="AN1045" s="0" t="n">
        <v>0.11771169792077</v>
      </c>
    </row>
    <row r="1046" customFormat="false" ht="13.8" hidden="false" customHeight="false" outlineLevel="0" collapsed="false">
      <c r="AK1046" s="0" t="s">
        <v>87</v>
      </c>
      <c r="AL1046" s="0" t="s">
        <v>45</v>
      </c>
      <c r="AM1046" s="0" t="s">
        <v>50</v>
      </c>
      <c r="AN1046" s="0" t="n">
        <v>0.11701588487044</v>
      </c>
    </row>
    <row r="1047" customFormat="false" ht="13.8" hidden="false" customHeight="false" outlineLevel="0" collapsed="false">
      <c r="AK1047" s="0" t="s">
        <v>87</v>
      </c>
      <c r="AL1047" s="0" t="s">
        <v>45</v>
      </c>
      <c r="AM1047" s="0" t="s">
        <v>110</v>
      </c>
      <c r="AN1047" s="0" t="n">
        <v>0.11528863454527</v>
      </c>
    </row>
    <row r="1048" customFormat="false" ht="13.8" hidden="false" customHeight="false" outlineLevel="0" collapsed="false">
      <c r="AK1048" s="0" t="s">
        <v>87</v>
      </c>
      <c r="AL1048" s="0" t="s">
        <v>45</v>
      </c>
      <c r="AM1048" s="0" t="s">
        <v>41</v>
      </c>
      <c r="AN1048" s="0" t="n">
        <v>0.1107754756133</v>
      </c>
    </row>
    <row r="1049" customFormat="false" ht="13.8" hidden="false" customHeight="false" outlineLevel="0" collapsed="false">
      <c r="AK1049" s="0" t="s">
        <v>87</v>
      </c>
      <c r="AL1049" s="0" t="s">
        <v>45</v>
      </c>
      <c r="AM1049" s="0" t="s">
        <v>44</v>
      </c>
      <c r="AN1049" s="0" t="n">
        <v>0.11580955173576</v>
      </c>
    </row>
    <row r="1050" customFormat="false" ht="13.8" hidden="false" customHeight="false" outlineLevel="0" collapsed="false">
      <c r="AK1050" s="0" t="s">
        <v>87</v>
      </c>
      <c r="AL1050" s="0" t="s">
        <v>45</v>
      </c>
      <c r="AM1050" s="0" t="s">
        <v>46</v>
      </c>
      <c r="AN1050" s="0" t="n">
        <v>0.11393629346194</v>
      </c>
    </row>
    <row r="1051" customFormat="false" ht="13.8" hidden="false" customHeight="false" outlineLevel="0" collapsed="false">
      <c r="AK1051" s="0" t="s">
        <v>87</v>
      </c>
      <c r="AL1051" s="0" t="s">
        <v>45</v>
      </c>
      <c r="AM1051" s="0" t="s">
        <v>97</v>
      </c>
      <c r="AN1051" s="0" t="n">
        <v>0.11277004323622</v>
      </c>
    </row>
    <row r="1052" customFormat="false" ht="13.8" hidden="false" customHeight="false" outlineLevel="0" collapsed="false">
      <c r="AK1052" s="0" t="s">
        <v>87</v>
      </c>
      <c r="AL1052" s="0" t="s">
        <v>45</v>
      </c>
      <c r="AM1052" s="0" t="s">
        <v>108</v>
      </c>
      <c r="AN1052" s="0" t="n">
        <v>0.11667107060201</v>
      </c>
    </row>
    <row r="1053" customFormat="false" ht="13.8" hidden="false" customHeight="false" outlineLevel="0" collapsed="false">
      <c r="AK1053" s="0" t="s">
        <v>87</v>
      </c>
      <c r="AL1053" s="0" t="s">
        <v>45</v>
      </c>
      <c r="AM1053" s="0" t="s">
        <v>112</v>
      </c>
      <c r="AN1053" s="0" t="n">
        <v>0.11818274593822</v>
      </c>
    </row>
    <row r="1054" customFormat="false" ht="13.8" hidden="false" customHeight="false" outlineLevel="0" collapsed="false">
      <c r="AK1054" s="0" t="s">
        <v>87</v>
      </c>
      <c r="AL1054" s="0" t="s">
        <v>45</v>
      </c>
      <c r="AM1054" s="0" t="s">
        <v>109</v>
      </c>
      <c r="AN1054" s="0" t="n">
        <v>0.11336274028407</v>
      </c>
    </row>
    <row r="1055" customFormat="false" ht="13.8" hidden="false" customHeight="false" outlineLevel="0" collapsed="false">
      <c r="AK1055" s="0" t="s">
        <v>87</v>
      </c>
      <c r="AL1055" s="0" t="s">
        <v>45</v>
      </c>
      <c r="AM1055" s="0" t="s">
        <v>111</v>
      </c>
      <c r="AN1055" s="0" t="n">
        <v>0.11664383792704</v>
      </c>
    </row>
    <row r="1056" customFormat="false" ht="13.8" hidden="false" customHeight="false" outlineLevel="0" collapsed="false">
      <c r="AK1056" s="0" t="s">
        <v>87</v>
      </c>
      <c r="AL1056" s="0" t="s">
        <v>45</v>
      </c>
      <c r="AM1056" s="0" t="s">
        <v>113</v>
      </c>
      <c r="AN1056" s="0" t="n">
        <v>0.11713625280047</v>
      </c>
    </row>
    <row r="1057" customFormat="false" ht="13.8" hidden="false" customHeight="false" outlineLevel="0" collapsed="false">
      <c r="AK1057" s="0" t="s">
        <v>87</v>
      </c>
      <c r="AL1057" s="0" t="s">
        <v>45</v>
      </c>
      <c r="AM1057" s="0" t="s">
        <v>114</v>
      </c>
      <c r="AN1057" s="0" t="n">
        <v>0.11614239683307</v>
      </c>
    </row>
    <row r="1058" customFormat="false" ht="13.8" hidden="false" customHeight="false" outlineLevel="0" collapsed="false">
      <c r="AK1058" s="0" t="s">
        <v>87</v>
      </c>
      <c r="AL1058" s="0" t="s">
        <v>45</v>
      </c>
      <c r="AM1058" s="0" t="s">
        <v>96</v>
      </c>
      <c r="AN1058" s="0" t="n">
        <v>0.11782626338448</v>
      </c>
    </row>
    <row r="1059" customFormat="false" ht="13.8" hidden="false" customHeight="false" outlineLevel="0" collapsed="false">
      <c r="AK1059" s="0" t="s">
        <v>87</v>
      </c>
      <c r="AL1059" s="0" t="s">
        <v>47</v>
      </c>
      <c r="AM1059" s="0" t="s">
        <v>48</v>
      </c>
      <c r="AN1059" s="0" t="n">
        <v>0.11739624208364</v>
      </c>
      <c r="AO1059" s="0" t="n">
        <f aca="false">AVERAGE(AN1059:AN1088)</f>
        <v>0.116118018977397</v>
      </c>
    </row>
    <row r="1060" customFormat="false" ht="13.8" hidden="false" customHeight="false" outlineLevel="0" collapsed="false">
      <c r="AK1060" s="0" t="s">
        <v>87</v>
      </c>
      <c r="AL1060" s="0" t="s">
        <v>47</v>
      </c>
      <c r="AM1060" s="0" t="s">
        <v>110</v>
      </c>
      <c r="AN1060" s="0" t="n">
        <v>0.11773569412494</v>
      </c>
    </row>
    <row r="1061" customFormat="false" ht="13.8" hidden="false" customHeight="false" outlineLevel="0" collapsed="false">
      <c r="AK1061" s="0" t="s">
        <v>87</v>
      </c>
      <c r="AL1061" s="0" t="s">
        <v>47</v>
      </c>
      <c r="AM1061" s="0" t="s">
        <v>108</v>
      </c>
      <c r="AN1061" s="0" t="n">
        <v>0.1155524490016</v>
      </c>
    </row>
    <row r="1062" customFormat="false" ht="13.8" hidden="false" customHeight="false" outlineLevel="0" collapsed="false">
      <c r="AK1062" s="0" t="s">
        <v>87</v>
      </c>
      <c r="AL1062" s="0" t="s">
        <v>47</v>
      </c>
      <c r="AM1062" s="0" t="s">
        <v>112</v>
      </c>
      <c r="AN1062" s="0" t="n">
        <v>0.11478948225251</v>
      </c>
    </row>
    <row r="1063" customFormat="false" ht="13.8" hidden="false" customHeight="false" outlineLevel="0" collapsed="false">
      <c r="AK1063" s="0" t="s">
        <v>87</v>
      </c>
      <c r="AL1063" s="0" t="s">
        <v>47</v>
      </c>
      <c r="AM1063" s="0" t="s">
        <v>109</v>
      </c>
      <c r="AN1063" s="0" t="n">
        <v>0.11431329374876</v>
      </c>
    </row>
    <row r="1064" customFormat="false" ht="13.8" hidden="false" customHeight="false" outlineLevel="0" collapsed="false">
      <c r="AK1064" s="0" t="s">
        <v>87</v>
      </c>
      <c r="AL1064" s="0" t="s">
        <v>47</v>
      </c>
      <c r="AM1064" s="0" t="s">
        <v>111</v>
      </c>
      <c r="AN1064" s="0" t="n">
        <v>0.11611652557155</v>
      </c>
    </row>
    <row r="1065" customFormat="false" ht="13.8" hidden="false" customHeight="false" outlineLevel="0" collapsed="false">
      <c r="AK1065" s="0" t="s">
        <v>87</v>
      </c>
      <c r="AL1065" s="0" t="s">
        <v>47</v>
      </c>
      <c r="AM1065" s="0" t="s">
        <v>113</v>
      </c>
      <c r="AN1065" s="0" t="n">
        <v>0.11632163968956</v>
      </c>
    </row>
    <row r="1066" customFormat="false" ht="13.8" hidden="false" customHeight="false" outlineLevel="0" collapsed="false">
      <c r="AK1066" s="0" t="s">
        <v>87</v>
      </c>
      <c r="AL1066" s="0" t="s">
        <v>47</v>
      </c>
      <c r="AM1066" s="0" t="s">
        <v>106</v>
      </c>
      <c r="AN1066" s="0" t="n">
        <v>0.11604954537745</v>
      </c>
    </row>
    <row r="1067" customFormat="false" ht="13.8" hidden="false" customHeight="false" outlineLevel="0" collapsed="false">
      <c r="AK1067" s="0" t="s">
        <v>87</v>
      </c>
      <c r="AL1067" s="0" t="s">
        <v>47</v>
      </c>
      <c r="AM1067" s="0" t="s">
        <v>96</v>
      </c>
      <c r="AN1067" s="0" t="n">
        <v>0.11356960636969</v>
      </c>
    </row>
    <row r="1068" customFormat="false" ht="13.8" hidden="false" customHeight="false" outlineLevel="0" collapsed="false">
      <c r="AK1068" s="0" t="s">
        <v>87</v>
      </c>
      <c r="AL1068" s="0" t="s">
        <v>47</v>
      </c>
      <c r="AM1068" s="0" t="s">
        <v>97</v>
      </c>
      <c r="AN1068" s="0" t="n">
        <v>0.11730636042383</v>
      </c>
    </row>
    <row r="1069" customFormat="false" ht="13.8" hidden="false" customHeight="false" outlineLevel="0" collapsed="false">
      <c r="AK1069" s="0" t="s">
        <v>87</v>
      </c>
      <c r="AL1069" s="0" t="s">
        <v>47</v>
      </c>
      <c r="AM1069" s="0" t="s">
        <v>115</v>
      </c>
      <c r="AN1069" s="0" t="n">
        <v>0.11590776694517</v>
      </c>
    </row>
    <row r="1070" customFormat="false" ht="13.8" hidden="false" customHeight="false" outlineLevel="0" collapsed="false">
      <c r="AK1070" s="0" t="s">
        <v>87</v>
      </c>
      <c r="AL1070" s="0" t="s">
        <v>47</v>
      </c>
      <c r="AM1070" s="0" t="s">
        <v>116</v>
      </c>
      <c r="AN1070" s="0" t="n">
        <v>0.11987260445351</v>
      </c>
    </row>
    <row r="1071" customFormat="false" ht="13.8" hidden="false" customHeight="false" outlineLevel="0" collapsed="false">
      <c r="AK1071" s="0" t="s">
        <v>87</v>
      </c>
      <c r="AL1071" s="0" t="s">
        <v>47</v>
      </c>
      <c r="AM1071" s="0" t="s">
        <v>117</v>
      </c>
      <c r="AN1071" s="0" t="n">
        <v>0.11709889466014</v>
      </c>
    </row>
    <row r="1072" customFormat="false" ht="13.8" hidden="false" customHeight="false" outlineLevel="0" collapsed="false">
      <c r="AK1072" s="0" t="s">
        <v>87</v>
      </c>
      <c r="AL1072" s="0" t="s">
        <v>47</v>
      </c>
      <c r="AM1072" s="0" t="s">
        <v>104</v>
      </c>
      <c r="AN1072" s="0" t="n">
        <v>0.11689069745732</v>
      </c>
    </row>
    <row r="1073" customFormat="false" ht="13.8" hidden="false" customHeight="false" outlineLevel="0" collapsed="false">
      <c r="AK1073" s="0" t="s">
        <v>87</v>
      </c>
      <c r="AL1073" s="0" t="s">
        <v>47</v>
      </c>
      <c r="AM1073" s="0" t="s">
        <v>118</v>
      </c>
      <c r="AN1073" s="0" t="n">
        <v>0.11279120721247</v>
      </c>
    </row>
    <row r="1074" customFormat="false" ht="13.8" hidden="false" customHeight="false" outlineLevel="0" collapsed="false">
      <c r="AK1074" s="0" t="s">
        <v>87</v>
      </c>
      <c r="AL1074" s="0" t="s">
        <v>47</v>
      </c>
      <c r="AM1074" s="0" t="s">
        <v>105</v>
      </c>
      <c r="AN1074" s="0" t="n">
        <v>0.11432721150955</v>
      </c>
    </row>
    <row r="1075" customFormat="false" ht="13.8" hidden="false" customHeight="false" outlineLevel="0" collapsed="false">
      <c r="AK1075" s="0" t="s">
        <v>87</v>
      </c>
      <c r="AL1075" s="0" t="s">
        <v>47</v>
      </c>
      <c r="AM1075" s="0" t="s">
        <v>119</v>
      </c>
      <c r="AN1075" s="0" t="n">
        <v>0.11828947574978</v>
      </c>
    </row>
    <row r="1076" customFormat="false" ht="13.8" hidden="false" customHeight="false" outlineLevel="0" collapsed="false">
      <c r="AK1076" s="0" t="s">
        <v>87</v>
      </c>
      <c r="AL1076" s="0" t="s">
        <v>47</v>
      </c>
      <c r="AM1076" s="0" t="s">
        <v>114</v>
      </c>
      <c r="AN1076" s="0" t="n">
        <v>0.11680428738893</v>
      </c>
    </row>
    <row r="1077" customFormat="false" ht="13.8" hidden="false" customHeight="false" outlineLevel="0" collapsed="false">
      <c r="AK1077" s="0" t="s">
        <v>87</v>
      </c>
      <c r="AL1077" s="0" t="s">
        <v>47</v>
      </c>
      <c r="AM1077" s="0" t="s">
        <v>44</v>
      </c>
      <c r="AN1077" s="0" t="n">
        <v>0.11608903628864</v>
      </c>
    </row>
    <row r="1078" customFormat="false" ht="13.8" hidden="false" customHeight="false" outlineLevel="0" collapsed="false">
      <c r="AK1078" s="0" t="s">
        <v>87</v>
      </c>
      <c r="AL1078" s="0" t="s">
        <v>47</v>
      </c>
      <c r="AM1078" s="0" t="s">
        <v>98</v>
      </c>
      <c r="AN1078" s="0" t="n">
        <v>0.11854446876112</v>
      </c>
    </row>
    <row r="1079" customFormat="false" ht="13.8" hidden="false" customHeight="false" outlineLevel="0" collapsed="false">
      <c r="AK1079" s="0" t="s">
        <v>87</v>
      </c>
      <c r="AL1079" s="0" t="s">
        <v>47</v>
      </c>
      <c r="AM1079" s="0" t="s">
        <v>50</v>
      </c>
      <c r="AN1079" s="0" t="n">
        <v>0.11705108569533</v>
      </c>
    </row>
    <row r="1080" customFormat="false" ht="13.8" hidden="false" customHeight="false" outlineLevel="0" collapsed="false">
      <c r="AK1080" s="0" t="s">
        <v>87</v>
      </c>
      <c r="AL1080" s="0" t="s">
        <v>47</v>
      </c>
      <c r="AM1080" s="0" t="s">
        <v>41</v>
      </c>
      <c r="AN1080" s="0" t="n">
        <v>0.1155301419492</v>
      </c>
    </row>
    <row r="1081" customFormat="false" ht="13.8" hidden="false" customHeight="false" outlineLevel="0" collapsed="false">
      <c r="AK1081" s="0" t="s">
        <v>87</v>
      </c>
      <c r="AL1081" s="0" t="s">
        <v>47</v>
      </c>
      <c r="AM1081" s="0" t="s">
        <v>46</v>
      </c>
      <c r="AN1081" s="0" t="n">
        <v>0.1168080748692</v>
      </c>
    </row>
    <row r="1082" customFormat="false" ht="13.8" hidden="false" customHeight="false" outlineLevel="0" collapsed="false">
      <c r="AK1082" s="0" t="s">
        <v>87</v>
      </c>
      <c r="AL1082" s="0" t="s">
        <v>47</v>
      </c>
      <c r="AM1082" s="0" t="s">
        <v>101</v>
      </c>
      <c r="AN1082" s="0" t="n">
        <v>0.11595533826956</v>
      </c>
    </row>
    <row r="1083" customFormat="false" ht="13.8" hidden="false" customHeight="false" outlineLevel="0" collapsed="false">
      <c r="AK1083" s="0" t="s">
        <v>87</v>
      </c>
      <c r="AL1083" s="0" t="s">
        <v>47</v>
      </c>
      <c r="AM1083" s="0" t="s">
        <v>102</v>
      </c>
      <c r="AN1083" s="0" t="n">
        <v>0.11176119748327</v>
      </c>
    </row>
    <row r="1084" customFormat="false" ht="13.8" hidden="false" customHeight="false" outlineLevel="0" collapsed="false">
      <c r="AK1084" s="0" t="s">
        <v>87</v>
      </c>
      <c r="AL1084" s="0" t="s">
        <v>47</v>
      </c>
      <c r="AM1084" s="0" t="s">
        <v>103</v>
      </c>
      <c r="AN1084" s="0" t="n">
        <v>0.1154170239751</v>
      </c>
    </row>
    <row r="1085" customFormat="false" ht="13.8" hidden="false" customHeight="false" outlineLevel="0" collapsed="false">
      <c r="AK1085" s="0" t="s">
        <v>87</v>
      </c>
      <c r="AL1085" s="0" t="s">
        <v>47</v>
      </c>
      <c r="AM1085" s="0" t="s">
        <v>107</v>
      </c>
      <c r="AN1085" s="0" t="n">
        <v>0.11405780943396</v>
      </c>
    </row>
    <row r="1086" customFormat="false" ht="13.8" hidden="false" customHeight="false" outlineLevel="0" collapsed="false">
      <c r="AK1086" s="0" t="s">
        <v>87</v>
      </c>
      <c r="AL1086" s="0" t="s">
        <v>47</v>
      </c>
      <c r="AM1086" s="0" t="s">
        <v>120</v>
      </c>
      <c r="AN1086" s="0" t="n">
        <v>0.11818081258105</v>
      </c>
    </row>
    <row r="1087" customFormat="false" ht="13.8" hidden="false" customHeight="false" outlineLevel="0" collapsed="false">
      <c r="AK1087" s="0" t="s">
        <v>87</v>
      </c>
      <c r="AL1087" s="0" t="s">
        <v>47</v>
      </c>
      <c r="AM1087" s="0" t="s">
        <v>99</v>
      </c>
      <c r="AN1087" s="0" t="n">
        <v>0.11621921935487</v>
      </c>
    </row>
    <row r="1088" customFormat="false" ht="13.8" hidden="false" customHeight="false" outlineLevel="0" collapsed="false">
      <c r="AK1088" s="0" t="s">
        <v>87</v>
      </c>
      <c r="AL1088" s="0" t="s">
        <v>47</v>
      </c>
      <c r="AM1088" s="0" t="s">
        <v>100</v>
      </c>
      <c r="AN1088" s="0" t="n">
        <v>0.11679337664021</v>
      </c>
    </row>
    <row r="1089" customFormat="false" ht="13.8" hidden="false" customHeight="false" outlineLevel="0" collapsed="false">
      <c r="AK1089" s="0" t="s">
        <v>87</v>
      </c>
      <c r="AL1089" s="0" t="s">
        <v>49</v>
      </c>
      <c r="AM1089" s="0" t="s">
        <v>46</v>
      </c>
      <c r="AN1089" s="0" t="n">
        <v>0.11718127521343</v>
      </c>
      <c r="AO1089" s="0" t="n">
        <f aca="false">AVERAGE(AN1089:AN1118)</f>
        <v>0.116364138777155</v>
      </c>
    </row>
    <row r="1090" customFormat="false" ht="13.8" hidden="false" customHeight="false" outlineLevel="0" collapsed="false">
      <c r="AK1090" s="0" t="s">
        <v>87</v>
      </c>
      <c r="AL1090" s="0" t="s">
        <v>49</v>
      </c>
      <c r="AM1090" s="0" t="s">
        <v>119</v>
      </c>
      <c r="AN1090" s="0" t="n">
        <v>0.11471923461113</v>
      </c>
    </row>
    <row r="1091" customFormat="false" ht="13.8" hidden="false" customHeight="false" outlineLevel="0" collapsed="false">
      <c r="AK1091" s="0" t="s">
        <v>87</v>
      </c>
      <c r="AL1091" s="0" t="s">
        <v>49</v>
      </c>
      <c r="AM1091" s="0" t="s">
        <v>106</v>
      </c>
      <c r="AN1091" s="0" t="n">
        <v>0.11523868741958</v>
      </c>
    </row>
    <row r="1092" customFormat="false" ht="13.8" hidden="false" customHeight="false" outlineLevel="0" collapsed="false">
      <c r="AK1092" s="0" t="s">
        <v>87</v>
      </c>
      <c r="AL1092" s="0" t="s">
        <v>49</v>
      </c>
      <c r="AM1092" s="0" t="s">
        <v>96</v>
      </c>
      <c r="AN1092" s="0" t="n">
        <v>0.11347119021883</v>
      </c>
    </row>
    <row r="1093" customFormat="false" ht="13.8" hidden="false" customHeight="false" outlineLevel="0" collapsed="false">
      <c r="AK1093" s="0" t="s">
        <v>87</v>
      </c>
      <c r="AL1093" s="0" t="s">
        <v>49</v>
      </c>
      <c r="AM1093" s="0" t="s">
        <v>97</v>
      </c>
      <c r="AN1093" s="0" t="n">
        <v>0.11289001138581</v>
      </c>
    </row>
    <row r="1094" customFormat="false" ht="13.8" hidden="false" customHeight="false" outlineLevel="0" collapsed="false">
      <c r="AK1094" s="0" t="s">
        <v>87</v>
      </c>
      <c r="AL1094" s="0" t="s">
        <v>49</v>
      </c>
      <c r="AM1094" s="0" t="s">
        <v>115</v>
      </c>
      <c r="AN1094" s="0" t="n">
        <v>0.11690342217133</v>
      </c>
    </row>
    <row r="1095" customFormat="false" ht="13.8" hidden="false" customHeight="false" outlineLevel="0" collapsed="false">
      <c r="AK1095" s="0" t="s">
        <v>87</v>
      </c>
      <c r="AL1095" s="0" t="s">
        <v>49</v>
      </c>
      <c r="AM1095" s="0" t="s">
        <v>116</v>
      </c>
      <c r="AN1095" s="0" t="n">
        <v>0.11655505634859</v>
      </c>
    </row>
    <row r="1096" customFormat="false" ht="13.8" hidden="false" customHeight="false" outlineLevel="0" collapsed="false">
      <c r="AK1096" s="0" t="s">
        <v>87</v>
      </c>
      <c r="AL1096" s="0" t="s">
        <v>49</v>
      </c>
      <c r="AM1096" s="0" t="s">
        <v>117</v>
      </c>
      <c r="AN1096" s="0" t="n">
        <v>0.11411927954764</v>
      </c>
    </row>
    <row r="1097" customFormat="false" ht="13.8" hidden="false" customHeight="false" outlineLevel="0" collapsed="false">
      <c r="AK1097" s="0" t="s">
        <v>87</v>
      </c>
      <c r="AL1097" s="0" t="s">
        <v>49</v>
      </c>
      <c r="AM1097" s="0" t="s">
        <v>104</v>
      </c>
      <c r="AN1097" s="0" t="n">
        <v>0.11706421898406</v>
      </c>
    </row>
    <row r="1098" customFormat="false" ht="13.8" hidden="false" customHeight="false" outlineLevel="0" collapsed="false">
      <c r="AK1098" s="0" t="s">
        <v>87</v>
      </c>
      <c r="AL1098" s="0" t="s">
        <v>49</v>
      </c>
      <c r="AM1098" s="0" t="s">
        <v>118</v>
      </c>
      <c r="AN1098" s="0" t="n">
        <v>0.11933486867269</v>
      </c>
    </row>
    <row r="1099" customFormat="false" ht="13.8" hidden="false" customHeight="false" outlineLevel="0" collapsed="false">
      <c r="AK1099" s="0" t="s">
        <v>87</v>
      </c>
      <c r="AL1099" s="0" t="s">
        <v>49</v>
      </c>
      <c r="AM1099" s="0" t="s">
        <v>105</v>
      </c>
      <c r="AN1099" s="0" t="n">
        <v>0.11080463198838</v>
      </c>
    </row>
    <row r="1100" customFormat="false" ht="13.8" hidden="false" customHeight="false" outlineLevel="0" collapsed="false">
      <c r="AK1100" s="0" t="s">
        <v>87</v>
      </c>
      <c r="AL1100" s="0" t="s">
        <v>49</v>
      </c>
      <c r="AM1100" s="0" t="s">
        <v>114</v>
      </c>
      <c r="AN1100" s="0" t="n">
        <v>0.11433430320934</v>
      </c>
    </row>
    <row r="1101" customFormat="false" ht="13.8" hidden="false" customHeight="false" outlineLevel="0" collapsed="false">
      <c r="AK1101" s="0" t="s">
        <v>87</v>
      </c>
      <c r="AL1101" s="0" t="s">
        <v>49</v>
      </c>
      <c r="AM1101" s="0" t="s">
        <v>98</v>
      </c>
      <c r="AN1101" s="0" t="n">
        <v>0.114891374755</v>
      </c>
    </row>
    <row r="1102" customFormat="false" ht="13.8" hidden="false" customHeight="false" outlineLevel="0" collapsed="false">
      <c r="AK1102" s="0" t="s">
        <v>87</v>
      </c>
      <c r="AL1102" s="0" t="s">
        <v>49</v>
      </c>
      <c r="AM1102" s="0" t="s">
        <v>99</v>
      </c>
      <c r="AN1102" s="0" t="n">
        <v>0.11932781083151</v>
      </c>
    </row>
    <row r="1103" customFormat="false" ht="13.8" hidden="false" customHeight="false" outlineLevel="0" collapsed="false">
      <c r="AK1103" s="0" t="s">
        <v>87</v>
      </c>
      <c r="AL1103" s="0" t="s">
        <v>49</v>
      </c>
      <c r="AM1103" s="0" t="s">
        <v>100</v>
      </c>
      <c r="AN1103" s="0" t="n">
        <v>0.11803463903923</v>
      </c>
    </row>
    <row r="1104" customFormat="false" ht="13.8" hidden="false" customHeight="false" outlineLevel="0" collapsed="false">
      <c r="AK1104" s="0" t="s">
        <v>87</v>
      </c>
      <c r="AL1104" s="0" t="s">
        <v>49</v>
      </c>
      <c r="AM1104" s="0" t="s">
        <v>101</v>
      </c>
      <c r="AN1104" s="0" t="n">
        <v>0.11544008752247</v>
      </c>
    </row>
    <row r="1105" customFormat="false" ht="13.8" hidden="false" customHeight="false" outlineLevel="0" collapsed="false">
      <c r="AK1105" s="0" t="s">
        <v>87</v>
      </c>
      <c r="AL1105" s="0" t="s">
        <v>49</v>
      </c>
      <c r="AM1105" s="0" t="s">
        <v>102</v>
      </c>
      <c r="AN1105" s="0" t="n">
        <v>0.11698470803811</v>
      </c>
    </row>
    <row r="1106" customFormat="false" ht="13.8" hidden="false" customHeight="false" outlineLevel="0" collapsed="false">
      <c r="AK1106" s="0" t="s">
        <v>87</v>
      </c>
      <c r="AL1106" s="0" t="s">
        <v>49</v>
      </c>
      <c r="AM1106" s="0" t="s">
        <v>103</v>
      </c>
      <c r="AN1106" s="0" t="n">
        <v>0.1156480832691</v>
      </c>
    </row>
    <row r="1107" customFormat="false" ht="13.8" hidden="false" customHeight="false" outlineLevel="0" collapsed="false">
      <c r="AK1107" s="0" t="s">
        <v>87</v>
      </c>
      <c r="AL1107" s="0" t="s">
        <v>49</v>
      </c>
      <c r="AM1107" s="0" t="s">
        <v>107</v>
      </c>
      <c r="AN1107" s="0" t="n">
        <v>0.11479109221016</v>
      </c>
    </row>
    <row r="1108" customFormat="false" ht="13.8" hidden="false" customHeight="false" outlineLevel="0" collapsed="false">
      <c r="AK1108" s="0" t="s">
        <v>87</v>
      </c>
      <c r="AL1108" s="0" t="s">
        <v>49</v>
      </c>
      <c r="AM1108" s="0" t="s">
        <v>48</v>
      </c>
      <c r="AN1108" s="0" t="n">
        <v>0.11980988273668</v>
      </c>
    </row>
    <row r="1109" customFormat="false" ht="13.8" hidden="false" customHeight="false" outlineLevel="0" collapsed="false">
      <c r="AK1109" s="0" t="s">
        <v>87</v>
      </c>
      <c r="AL1109" s="0" t="s">
        <v>49</v>
      </c>
      <c r="AM1109" s="0" t="s">
        <v>41</v>
      </c>
      <c r="AN1109" s="0" t="n">
        <v>0.11498436744462</v>
      </c>
    </row>
    <row r="1110" customFormat="false" ht="13.8" hidden="false" customHeight="false" outlineLevel="0" collapsed="false">
      <c r="AK1110" s="0" t="s">
        <v>87</v>
      </c>
      <c r="AL1110" s="0" t="s">
        <v>49</v>
      </c>
      <c r="AM1110" s="0" t="s">
        <v>120</v>
      </c>
      <c r="AN1110" s="0" t="n">
        <v>0.11765234366353</v>
      </c>
    </row>
    <row r="1111" customFormat="false" ht="13.8" hidden="false" customHeight="false" outlineLevel="0" collapsed="false">
      <c r="AK1111" s="0" t="s">
        <v>87</v>
      </c>
      <c r="AL1111" s="0" t="s">
        <v>49</v>
      </c>
      <c r="AM1111" s="0" t="s">
        <v>50</v>
      </c>
      <c r="AN1111" s="0" t="n">
        <v>0.1196772344915</v>
      </c>
    </row>
    <row r="1112" customFormat="false" ht="13.8" hidden="false" customHeight="false" outlineLevel="0" collapsed="false">
      <c r="AK1112" s="0" t="s">
        <v>87</v>
      </c>
      <c r="AL1112" s="0" t="s">
        <v>49</v>
      </c>
      <c r="AM1112" s="0" t="s">
        <v>110</v>
      </c>
      <c r="AN1112" s="0" t="n">
        <v>0.11616963701056</v>
      </c>
    </row>
    <row r="1113" customFormat="false" ht="13.8" hidden="false" customHeight="false" outlineLevel="0" collapsed="false">
      <c r="AK1113" s="0" t="s">
        <v>87</v>
      </c>
      <c r="AL1113" s="0" t="s">
        <v>49</v>
      </c>
      <c r="AM1113" s="0" t="s">
        <v>108</v>
      </c>
      <c r="AN1113" s="0" t="n">
        <v>0.11873860173744</v>
      </c>
    </row>
    <row r="1114" customFormat="false" ht="13.8" hidden="false" customHeight="false" outlineLevel="0" collapsed="false">
      <c r="AK1114" s="0" t="s">
        <v>87</v>
      </c>
      <c r="AL1114" s="0" t="s">
        <v>49</v>
      </c>
      <c r="AM1114" s="0" t="s">
        <v>112</v>
      </c>
      <c r="AN1114" s="0" t="n">
        <v>0.11979687760893</v>
      </c>
    </row>
    <row r="1115" customFormat="false" ht="13.8" hidden="false" customHeight="false" outlineLevel="0" collapsed="false">
      <c r="AK1115" s="0" t="s">
        <v>87</v>
      </c>
      <c r="AL1115" s="0" t="s">
        <v>49</v>
      </c>
      <c r="AM1115" s="0" t="s">
        <v>109</v>
      </c>
      <c r="AN1115" s="0" t="n">
        <v>0.11921262507693</v>
      </c>
    </row>
    <row r="1116" customFormat="false" ht="13.8" hidden="false" customHeight="false" outlineLevel="0" collapsed="false">
      <c r="AK1116" s="0" t="s">
        <v>87</v>
      </c>
      <c r="AL1116" s="0" t="s">
        <v>49</v>
      </c>
      <c r="AM1116" s="0" t="s">
        <v>111</v>
      </c>
      <c r="AN1116" s="0" t="n">
        <v>0.1152109300618</v>
      </c>
    </row>
    <row r="1117" customFormat="false" ht="13.8" hidden="false" customHeight="false" outlineLevel="0" collapsed="false">
      <c r="AK1117" s="0" t="s">
        <v>87</v>
      </c>
      <c r="AL1117" s="0" t="s">
        <v>49</v>
      </c>
      <c r="AM1117" s="0" t="s">
        <v>44</v>
      </c>
      <c r="AN1117" s="0" t="n">
        <v>0.11571080213361</v>
      </c>
    </row>
    <row r="1118" customFormat="false" ht="13.8" hidden="false" customHeight="false" outlineLevel="0" collapsed="false">
      <c r="AK1118" s="0" t="s">
        <v>87</v>
      </c>
      <c r="AL1118" s="0" t="s">
        <v>49</v>
      </c>
      <c r="AM1118" s="0" t="s">
        <v>113</v>
      </c>
      <c r="AN1118" s="0" t="n">
        <v>0.11622688591265</v>
      </c>
    </row>
    <row r="1120" customFormat="false" ht="13.8" hidden="false" customHeight="false" outlineLevel="0" collapsed="false">
      <c r="AK1120" s="0" t="s">
        <v>123</v>
      </c>
      <c r="AL1120" s="0" t="s">
        <v>39</v>
      </c>
      <c r="AM1120" s="0" t="s">
        <v>117</v>
      </c>
      <c r="AN1120" s="0" t="n">
        <v>0.10818733998469</v>
      </c>
      <c r="AO1120" s="0" t="n">
        <f aca="false">AVERAGE(AN1120:AN1149)</f>
        <v>0.108306033703223</v>
      </c>
    </row>
    <row r="1121" customFormat="false" ht="13.8" hidden="false" customHeight="false" outlineLevel="0" collapsed="false">
      <c r="AK1121" s="0" t="s">
        <v>123</v>
      </c>
      <c r="AL1121" s="0" t="s">
        <v>39</v>
      </c>
      <c r="AM1121" s="0" t="s">
        <v>102</v>
      </c>
      <c r="AN1121" s="0" t="n">
        <v>0.10810110179246</v>
      </c>
    </row>
    <row r="1122" customFormat="false" ht="13.8" hidden="false" customHeight="false" outlineLevel="0" collapsed="false">
      <c r="AK1122" s="0" t="s">
        <v>123</v>
      </c>
      <c r="AL1122" s="0" t="s">
        <v>39</v>
      </c>
      <c r="AM1122" s="0" t="s">
        <v>118</v>
      </c>
      <c r="AN1122" s="0" t="n">
        <v>0.10804348668588</v>
      </c>
    </row>
    <row r="1123" customFormat="false" ht="13.8" hidden="false" customHeight="false" outlineLevel="0" collapsed="false">
      <c r="AK1123" s="0" t="s">
        <v>123</v>
      </c>
      <c r="AL1123" s="0" t="s">
        <v>39</v>
      </c>
      <c r="AM1123" s="0" t="s">
        <v>105</v>
      </c>
      <c r="AN1123" s="0" t="n">
        <v>0.10848723906644</v>
      </c>
    </row>
    <row r="1124" customFormat="false" ht="13.8" hidden="false" customHeight="false" outlineLevel="0" collapsed="false">
      <c r="AK1124" s="0" t="s">
        <v>123</v>
      </c>
      <c r="AL1124" s="0" t="s">
        <v>39</v>
      </c>
      <c r="AM1124" s="0" t="s">
        <v>119</v>
      </c>
      <c r="AN1124" s="0" t="n">
        <v>0.10831302838073</v>
      </c>
    </row>
    <row r="1125" customFormat="false" ht="13.8" hidden="false" customHeight="false" outlineLevel="0" collapsed="false">
      <c r="AK1125" s="0" t="s">
        <v>123</v>
      </c>
      <c r="AL1125" s="0" t="s">
        <v>39</v>
      </c>
      <c r="AM1125" s="0" t="s">
        <v>106</v>
      </c>
      <c r="AN1125" s="0" t="n">
        <v>0.10857963281027</v>
      </c>
    </row>
    <row r="1126" customFormat="false" ht="13.8" hidden="false" customHeight="false" outlineLevel="0" collapsed="false">
      <c r="AK1126" s="0" t="s">
        <v>123</v>
      </c>
      <c r="AL1126" s="0" t="s">
        <v>39</v>
      </c>
      <c r="AM1126" s="0" t="s">
        <v>98</v>
      </c>
      <c r="AN1126" s="0" t="n">
        <v>0.1086128578767</v>
      </c>
    </row>
    <row r="1127" customFormat="false" ht="13.8" hidden="false" customHeight="false" outlineLevel="0" collapsed="false">
      <c r="AK1127" s="0" t="s">
        <v>123</v>
      </c>
      <c r="AL1127" s="0" t="s">
        <v>39</v>
      </c>
      <c r="AM1127" s="0" t="s">
        <v>99</v>
      </c>
      <c r="AN1127" s="0" t="n">
        <v>0.10807569288198</v>
      </c>
    </row>
    <row r="1128" customFormat="false" ht="13.8" hidden="false" customHeight="false" outlineLevel="0" collapsed="false">
      <c r="AK1128" s="0" t="s">
        <v>123</v>
      </c>
      <c r="AL1128" s="0" t="s">
        <v>39</v>
      </c>
      <c r="AM1128" s="0" t="s">
        <v>100</v>
      </c>
      <c r="AN1128" s="0" t="n">
        <v>0.10818544917896</v>
      </c>
    </row>
    <row r="1129" customFormat="false" ht="13.8" hidden="false" customHeight="false" outlineLevel="0" collapsed="false">
      <c r="AK1129" s="0" t="s">
        <v>123</v>
      </c>
      <c r="AL1129" s="0" t="s">
        <v>39</v>
      </c>
      <c r="AM1129" s="0" t="s">
        <v>116</v>
      </c>
      <c r="AN1129" s="0" t="n">
        <v>0.10923351451473</v>
      </c>
    </row>
    <row r="1130" customFormat="false" ht="13.8" hidden="false" customHeight="false" outlineLevel="0" collapsed="false">
      <c r="AK1130" s="0" t="s">
        <v>123</v>
      </c>
      <c r="AL1130" s="0" t="s">
        <v>39</v>
      </c>
      <c r="AM1130" s="0" t="s">
        <v>109</v>
      </c>
      <c r="AN1130" s="0" t="n">
        <v>0.10729772969341</v>
      </c>
    </row>
    <row r="1131" customFormat="false" ht="13.8" hidden="false" customHeight="false" outlineLevel="0" collapsed="false">
      <c r="AK1131" s="0" t="s">
        <v>123</v>
      </c>
      <c r="AL1131" s="0" t="s">
        <v>39</v>
      </c>
      <c r="AM1131" s="0" t="s">
        <v>104</v>
      </c>
      <c r="AN1131" s="0" t="n">
        <v>0.10814397065682</v>
      </c>
    </row>
    <row r="1132" customFormat="false" ht="13.8" hidden="false" customHeight="false" outlineLevel="0" collapsed="false">
      <c r="AK1132" s="0" t="s">
        <v>123</v>
      </c>
      <c r="AL1132" s="0" t="s">
        <v>39</v>
      </c>
      <c r="AM1132" s="0" t="s">
        <v>107</v>
      </c>
      <c r="AN1132" s="0" t="n">
        <v>0.10905205514458</v>
      </c>
    </row>
    <row r="1133" customFormat="false" ht="13.8" hidden="false" customHeight="false" outlineLevel="0" collapsed="false">
      <c r="AK1133" s="0" t="s">
        <v>123</v>
      </c>
      <c r="AL1133" s="0" t="s">
        <v>39</v>
      </c>
      <c r="AM1133" s="0" t="s">
        <v>120</v>
      </c>
      <c r="AN1133" s="0" t="n">
        <v>0.10944964261374</v>
      </c>
    </row>
    <row r="1134" customFormat="false" ht="13.8" hidden="false" customHeight="false" outlineLevel="0" collapsed="false">
      <c r="AK1134" s="0" t="s">
        <v>123</v>
      </c>
      <c r="AL1134" s="0" t="s">
        <v>39</v>
      </c>
      <c r="AM1134" s="0" t="s">
        <v>112</v>
      </c>
      <c r="AN1134" s="0" t="n">
        <v>0.10778419330647</v>
      </c>
    </row>
    <row r="1135" customFormat="false" ht="13.8" hidden="false" customHeight="false" outlineLevel="0" collapsed="false">
      <c r="AK1135" s="0" t="s">
        <v>123</v>
      </c>
      <c r="AL1135" s="0" t="s">
        <v>39</v>
      </c>
      <c r="AM1135" s="0" t="s">
        <v>50</v>
      </c>
      <c r="AN1135" s="0" t="n">
        <v>0.10807426962145</v>
      </c>
    </row>
    <row r="1136" customFormat="false" ht="13.8" hidden="false" customHeight="false" outlineLevel="0" collapsed="false">
      <c r="AK1136" s="0" t="s">
        <v>123</v>
      </c>
      <c r="AL1136" s="0" t="s">
        <v>39</v>
      </c>
      <c r="AM1136" s="0" t="s">
        <v>48</v>
      </c>
      <c r="AN1136" s="0" t="n">
        <v>0.10893737639291</v>
      </c>
    </row>
    <row r="1137" customFormat="false" ht="13.8" hidden="false" customHeight="false" outlineLevel="0" collapsed="false">
      <c r="AK1137" s="0" t="s">
        <v>123</v>
      </c>
      <c r="AL1137" s="0" t="s">
        <v>39</v>
      </c>
      <c r="AM1137" s="0" t="s">
        <v>46</v>
      </c>
      <c r="AN1137" s="0" t="n">
        <v>0.10834709691199</v>
      </c>
    </row>
    <row r="1138" customFormat="false" ht="13.8" hidden="false" customHeight="false" outlineLevel="0" collapsed="false">
      <c r="AK1138" s="0" t="s">
        <v>123</v>
      </c>
      <c r="AL1138" s="0" t="s">
        <v>39</v>
      </c>
      <c r="AM1138" s="0" t="s">
        <v>44</v>
      </c>
      <c r="AN1138" s="0" t="n">
        <v>0.10828806564659</v>
      </c>
    </row>
    <row r="1139" customFormat="false" ht="13.8" hidden="false" customHeight="false" outlineLevel="0" collapsed="false">
      <c r="AK1139" s="0" t="s">
        <v>123</v>
      </c>
      <c r="AL1139" s="0" t="s">
        <v>39</v>
      </c>
      <c r="AM1139" s="0" t="s">
        <v>41</v>
      </c>
      <c r="AN1139" s="0" t="n">
        <v>0.10874545318242</v>
      </c>
    </row>
    <row r="1140" customFormat="false" ht="13.8" hidden="false" customHeight="false" outlineLevel="0" collapsed="false">
      <c r="AK1140" s="0" t="s">
        <v>123</v>
      </c>
      <c r="AL1140" s="0" t="s">
        <v>39</v>
      </c>
      <c r="AM1140" s="0" t="s">
        <v>108</v>
      </c>
      <c r="AN1140" s="0" t="n">
        <v>0.10733555658085</v>
      </c>
    </row>
    <row r="1141" customFormat="false" ht="13.8" hidden="false" customHeight="false" outlineLevel="0" collapsed="false">
      <c r="AK1141" s="0" t="s">
        <v>123</v>
      </c>
      <c r="AL1141" s="0" t="s">
        <v>39</v>
      </c>
      <c r="AM1141" s="0" t="s">
        <v>110</v>
      </c>
      <c r="AN1141" s="0" t="n">
        <v>0.10890339680033</v>
      </c>
    </row>
    <row r="1142" customFormat="false" ht="13.8" hidden="false" customHeight="false" outlineLevel="0" collapsed="false">
      <c r="AK1142" s="0" t="s">
        <v>123</v>
      </c>
      <c r="AL1142" s="0" t="s">
        <v>39</v>
      </c>
      <c r="AM1142" s="0" t="s">
        <v>111</v>
      </c>
      <c r="AN1142" s="0" t="n">
        <v>0.10899054093441</v>
      </c>
    </row>
    <row r="1143" customFormat="false" ht="13.8" hidden="false" customHeight="false" outlineLevel="0" collapsed="false">
      <c r="AK1143" s="0" t="s">
        <v>123</v>
      </c>
      <c r="AL1143" s="0" t="s">
        <v>39</v>
      </c>
      <c r="AM1143" s="0" t="s">
        <v>113</v>
      </c>
      <c r="AN1143" s="0" t="n">
        <v>0.10865417520342</v>
      </c>
    </row>
    <row r="1144" customFormat="false" ht="13.8" hidden="false" customHeight="false" outlineLevel="0" collapsed="false">
      <c r="AK1144" s="0" t="s">
        <v>123</v>
      </c>
      <c r="AL1144" s="0" t="s">
        <v>39</v>
      </c>
      <c r="AM1144" s="0" t="s">
        <v>114</v>
      </c>
      <c r="AN1144" s="0" t="n">
        <v>0.10784084777171</v>
      </c>
    </row>
    <row r="1145" customFormat="false" ht="13.8" hidden="false" customHeight="false" outlineLevel="0" collapsed="false">
      <c r="AK1145" s="0" t="s">
        <v>123</v>
      </c>
      <c r="AL1145" s="0" t="s">
        <v>39</v>
      </c>
      <c r="AM1145" s="0" t="s">
        <v>96</v>
      </c>
      <c r="AN1145" s="0" t="n">
        <v>0.10755617087109</v>
      </c>
    </row>
    <row r="1146" customFormat="false" ht="13.8" hidden="false" customHeight="false" outlineLevel="0" collapsed="false">
      <c r="AK1146" s="0" t="s">
        <v>123</v>
      </c>
      <c r="AL1146" s="0" t="s">
        <v>39</v>
      </c>
      <c r="AM1146" s="0" t="s">
        <v>97</v>
      </c>
      <c r="AN1146" s="0" t="n">
        <v>0.10894059839448</v>
      </c>
    </row>
    <row r="1147" customFormat="false" ht="13.8" hidden="false" customHeight="false" outlineLevel="0" collapsed="false">
      <c r="AK1147" s="0" t="s">
        <v>123</v>
      </c>
      <c r="AL1147" s="0" t="s">
        <v>39</v>
      </c>
      <c r="AM1147" s="0" t="s">
        <v>115</v>
      </c>
      <c r="AN1147" s="0" t="n">
        <v>0.107545767604</v>
      </c>
    </row>
    <row r="1148" customFormat="false" ht="13.8" hidden="false" customHeight="false" outlineLevel="0" collapsed="false">
      <c r="AK1148" s="0" t="s">
        <v>123</v>
      </c>
      <c r="AL1148" s="0" t="s">
        <v>39</v>
      </c>
      <c r="AM1148" s="0" t="s">
        <v>101</v>
      </c>
      <c r="AN1148" s="0" t="n">
        <v>0.10758668064783</v>
      </c>
    </row>
    <row r="1149" customFormat="false" ht="13.8" hidden="false" customHeight="false" outlineLevel="0" collapsed="false">
      <c r="AK1149" s="0" t="s">
        <v>123</v>
      </c>
      <c r="AL1149" s="0" t="s">
        <v>39</v>
      </c>
      <c r="AM1149" s="0" t="s">
        <v>103</v>
      </c>
      <c r="AN1149" s="0" t="n">
        <v>0.10788807994535</v>
      </c>
    </row>
    <row r="1150" customFormat="false" ht="13.8" hidden="false" customHeight="false" outlineLevel="0" collapsed="false">
      <c r="AK1150" s="0" t="s">
        <v>123</v>
      </c>
      <c r="AL1150" s="0" t="s">
        <v>43</v>
      </c>
      <c r="AM1150" s="0" t="s">
        <v>41</v>
      </c>
      <c r="AN1150" s="0" t="n">
        <v>0.10754312127405</v>
      </c>
      <c r="AO1150" s="0" t="n">
        <f aca="false">AVERAGE(AN1150:AN1179)</f>
        <v>0.108287918854781</v>
      </c>
    </row>
    <row r="1151" customFormat="false" ht="13.8" hidden="false" customHeight="false" outlineLevel="0" collapsed="false">
      <c r="AK1151" s="0" t="s">
        <v>123</v>
      </c>
      <c r="AL1151" s="0" t="s">
        <v>43</v>
      </c>
      <c r="AM1151" s="0" t="s">
        <v>44</v>
      </c>
      <c r="AN1151" s="0" t="n">
        <v>0.10766499317175</v>
      </c>
    </row>
    <row r="1152" customFormat="false" ht="13.8" hidden="false" customHeight="false" outlineLevel="0" collapsed="false">
      <c r="AK1152" s="0" t="s">
        <v>123</v>
      </c>
      <c r="AL1152" s="0" t="s">
        <v>43</v>
      </c>
      <c r="AM1152" s="0" t="s">
        <v>46</v>
      </c>
      <c r="AN1152" s="0" t="n">
        <v>0.10814777184892</v>
      </c>
    </row>
    <row r="1153" customFormat="false" ht="13.8" hidden="false" customHeight="false" outlineLevel="0" collapsed="false">
      <c r="AK1153" s="0" t="s">
        <v>123</v>
      </c>
      <c r="AL1153" s="0" t="s">
        <v>43</v>
      </c>
      <c r="AM1153" s="0" t="s">
        <v>48</v>
      </c>
      <c r="AN1153" s="0" t="n">
        <v>0.10843676306415</v>
      </c>
    </row>
    <row r="1154" customFormat="false" ht="13.8" hidden="false" customHeight="false" outlineLevel="0" collapsed="false">
      <c r="AK1154" s="0" t="s">
        <v>123</v>
      </c>
      <c r="AL1154" s="0" t="s">
        <v>43</v>
      </c>
      <c r="AM1154" s="0" t="s">
        <v>50</v>
      </c>
      <c r="AN1154" s="0" t="n">
        <v>0.10908188649192</v>
      </c>
    </row>
    <row r="1155" customFormat="false" ht="13.8" hidden="false" customHeight="false" outlineLevel="0" collapsed="false">
      <c r="AK1155" s="0" t="s">
        <v>123</v>
      </c>
      <c r="AL1155" s="0" t="s">
        <v>43</v>
      </c>
      <c r="AM1155" s="0" t="s">
        <v>110</v>
      </c>
      <c r="AN1155" s="0" t="n">
        <v>0.10811366978927</v>
      </c>
    </row>
    <row r="1156" customFormat="false" ht="13.8" hidden="false" customHeight="false" outlineLevel="0" collapsed="false">
      <c r="AK1156" s="0" t="s">
        <v>123</v>
      </c>
      <c r="AL1156" s="0" t="s">
        <v>43</v>
      </c>
      <c r="AM1156" s="0" t="s">
        <v>102</v>
      </c>
      <c r="AN1156" s="0" t="n">
        <v>0.10946947798116</v>
      </c>
    </row>
    <row r="1157" customFormat="false" ht="13.8" hidden="false" customHeight="false" outlineLevel="0" collapsed="false">
      <c r="AK1157" s="0" t="s">
        <v>123</v>
      </c>
      <c r="AL1157" s="0" t="s">
        <v>43</v>
      </c>
      <c r="AM1157" s="0" t="s">
        <v>103</v>
      </c>
      <c r="AN1157" s="0" t="n">
        <v>0.10771012300216</v>
      </c>
    </row>
    <row r="1158" customFormat="false" ht="13.8" hidden="false" customHeight="false" outlineLevel="0" collapsed="false">
      <c r="AK1158" s="0" t="s">
        <v>123</v>
      </c>
      <c r="AL1158" s="0" t="s">
        <v>43</v>
      </c>
      <c r="AM1158" s="0" t="s">
        <v>107</v>
      </c>
      <c r="AN1158" s="0" t="n">
        <v>0.10870545886518</v>
      </c>
    </row>
    <row r="1159" customFormat="false" ht="13.8" hidden="false" customHeight="false" outlineLevel="0" collapsed="false">
      <c r="AK1159" s="0" t="s">
        <v>123</v>
      </c>
      <c r="AL1159" s="0" t="s">
        <v>43</v>
      </c>
      <c r="AM1159" s="0" t="s">
        <v>120</v>
      </c>
      <c r="AN1159" s="0" t="n">
        <v>0.10849466550189</v>
      </c>
    </row>
    <row r="1160" customFormat="false" ht="13.8" hidden="false" customHeight="false" outlineLevel="0" collapsed="false">
      <c r="AK1160" s="0" t="s">
        <v>123</v>
      </c>
      <c r="AL1160" s="0" t="s">
        <v>43</v>
      </c>
      <c r="AM1160" s="0" t="s">
        <v>108</v>
      </c>
      <c r="AN1160" s="0" t="n">
        <v>0.1086680791688</v>
      </c>
    </row>
    <row r="1161" customFormat="false" ht="13.8" hidden="false" customHeight="false" outlineLevel="0" collapsed="false">
      <c r="AK1161" s="0" t="s">
        <v>123</v>
      </c>
      <c r="AL1161" s="0" t="s">
        <v>43</v>
      </c>
      <c r="AM1161" s="0" t="s">
        <v>100</v>
      </c>
      <c r="AN1161" s="0" t="n">
        <v>0.10795784829247</v>
      </c>
    </row>
    <row r="1162" customFormat="false" ht="13.8" hidden="false" customHeight="false" outlineLevel="0" collapsed="false">
      <c r="AK1162" s="0" t="s">
        <v>123</v>
      </c>
      <c r="AL1162" s="0" t="s">
        <v>43</v>
      </c>
      <c r="AM1162" s="0" t="s">
        <v>112</v>
      </c>
      <c r="AN1162" s="0" t="n">
        <v>0.10622433410436</v>
      </c>
    </row>
    <row r="1163" customFormat="false" ht="13.8" hidden="false" customHeight="false" outlineLevel="0" collapsed="false">
      <c r="AK1163" s="0" t="s">
        <v>123</v>
      </c>
      <c r="AL1163" s="0" t="s">
        <v>43</v>
      </c>
      <c r="AM1163" s="0" t="s">
        <v>118</v>
      </c>
      <c r="AN1163" s="0" t="n">
        <v>0.10917305497465</v>
      </c>
    </row>
    <row r="1164" customFormat="false" ht="13.8" hidden="false" customHeight="false" outlineLevel="0" collapsed="false">
      <c r="AK1164" s="0" t="s">
        <v>123</v>
      </c>
      <c r="AL1164" s="0" t="s">
        <v>43</v>
      </c>
      <c r="AM1164" s="0" t="s">
        <v>115</v>
      </c>
      <c r="AN1164" s="0" t="n">
        <v>0.10868983765106</v>
      </c>
    </row>
    <row r="1165" customFormat="false" ht="13.8" hidden="false" customHeight="false" outlineLevel="0" collapsed="false">
      <c r="AK1165" s="0" t="s">
        <v>123</v>
      </c>
      <c r="AL1165" s="0" t="s">
        <v>43</v>
      </c>
      <c r="AM1165" s="0" t="s">
        <v>101</v>
      </c>
      <c r="AN1165" s="0" t="n">
        <v>0.10822166390618</v>
      </c>
    </row>
    <row r="1166" customFormat="false" ht="13.8" hidden="false" customHeight="false" outlineLevel="0" collapsed="false">
      <c r="AK1166" s="0" t="s">
        <v>123</v>
      </c>
      <c r="AL1166" s="0" t="s">
        <v>43</v>
      </c>
      <c r="AM1166" s="0" t="s">
        <v>109</v>
      </c>
      <c r="AN1166" s="0" t="n">
        <v>0.10974363225145</v>
      </c>
    </row>
    <row r="1167" customFormat="false" ht="13.8" hidden="false" customHeight="false" outlineLevel="0" collapsed="false">
      <c r="AK1167" s="0" t="s">
        <v>123</v>
      </c>
      <c r="AL1167" s="0" t="s">
        <v>43</v>
      </c>
      <c r="AM1167" s="0" t="s">
        <v>111</v>
      </c>
      <c r="AN1167" s="0" t="n">
        <v>0.10818025904803</v>
      </c>
    </row>
    <row r="1168" customFormat="false" ht="13.8" hidden="false" customHeight="false" outlineLevel="0" collapsed="false">
      <c r="AK1168" s="0" t="s">
        <v>123</v>
      </c>
      <c r="AL1168" s="0" t="s">
        <v>43</v>
      </c>
      <c r="AM1168" s="0" t="s">
        <v>113</v>
      </c>
      <c r="AN1168" s="0" t="n">
        <v>0.108714104698</v>
      </c>
    </row>
    <row r="1169" customFormat="false" ht="13.8" hidden="false" customHeight="false" outlineLevel="0" collapsed="false">
      <c r="AK1169" s="0" t="s">
        <v>123</v>
      </c>
      <c r="AL1169" s="0" t="s">
        <v>43</v>
      </c>
      <c r="AM1169" s="0" t="s">
        <v>114</v>
      </c>
      <c r="AN1169" s="0" t="n">
        <v>0.10749526901086</v>
      </c>
    </row>
    <row r="1170" customFormat="false" ht="13.8" hidden="false" customHeight="false" outlineLevel="0" collapsed="false">
      <c r="AK1170" s="0" t="s">
        <v>123</v>
      </c>
      <c r="AL1170" s="0" t="s">
        <v>43</v>
      </c>
      <c r="AM1170" s="0" t="s">
        <v>96</v>
      </c>
      <c r="AN1170" s="0" t="n">
        <v>0.10832842672828</v>
      </c>
    </row>
    <row r="1171" customFormat="false" ht="13.8" hidden="false" customHeight="false" outlineLevel="0" collapsed="false">
      <c r="AK1171" s="0" t="s">
        <v>123</v>
      </c>
      <c r="AL1171" s="0" t="s">
        <v>43</v>
      </c>
      <c r="AM1171" s="0" t="s">
        <v>97</v>
      </c>
      <c r="AN1171" s="0" t="n">
        <v>0.10829746504023</v>
      </c>
    </row>
    <row r="1172" customFormat="false" ht="13.8" hidden="false" customHeight="false" outlineLevel="0" collapsed="false">
      <c r="AK1172" s="0" t="s">
        <v>123</v>
      </c>
      <c r="AL1172" s="0" t="s">
        <v>43</v>
      </c>
      <c r="AM1172" s="0" t="s">
        <v>104</v>
      </c>
      <c r="AN1172" s="0" t="n">
        <v>0.10770294859447</v>
      </c>
    </row>
    <row r="1173" customFormat="false" ht="13.8" hidden="false" customHeight="false" outlineLevel="0" collapsed="false">
      <c r="AK1173" s="0" t="s">
        <v>123</v>
      </c>
      <c r="AL1173" s="0" t="s">
        <v>43</v>
      </c>
      <c r="AM1173" s="0" t="s">
        <v>116</v>
      </c>
      <c r="AN1173" s="0" t="n">
        <v>0.10800534409188</v>
      </c>
    </row>
    <row r="1174" customFormat="false" ht="13.8" hidden="false" customHeight="false" outlineLevel="0" collapsed="false">
      <c r="AK1174" s="0" t="s">
        <v>123</v>
      </c>
      <c r="AL1174" s="0" t="s">
        <v>43</v>
      </c>
      <c r="AM1174" s="0" t="s">
        <v>105</v>
      </c>
      <c r="AN1174" s="0" t="n">
        <v>0.10770983828223</v>
      </c>
    </row>
    <row r="1175" customFormat="false" ht="13.8" hidden="false" customHeight="false" outlineLevel="0" collapsed="false">
      <c r="AK1175" s="0" t="s">
        <v>123</v>
      </c>
      <c r="AL1175" s="0" t="s">
        <v>43</v>
      </c>
      <c r="AM1175" s="0" t="s">
        <v>119</v>
      </c>
      <c r="AN1175" s="0" t="n">
        <v>0.10855284322143</v>
      </c>
    </row>
    <row r="1176" customFormat="false" ht="13.8" hidden="false" customHeight="false" outlineLevel="0" collapsed="false">
      <c r="AK1176" s="0" t="s">
        <v>123</v>
      </c>
      <c r="AL1176" s="0" t="s">
        <v>43</v>
      </c>
      <c r="AM1176" s="0" t="s">
        <v>106</v>
      </c>
      <c r="AN1176" s="0" t="n">
        <v>0.10811124876543</v>
      </c>
    </row>
    <row r="1177" customFormat="false" ht="13.8" hidden="false" customHeight="false" outlineLevel="0" collapsed="false">
      <c r="AK1177" s="0" t="s">
        <v>123</v>
      </c>
      <c r="AL1177" s="0" t="s">
        <v>43</v>
      </c>
      <c r="AM1177" s="0" t="s">
        <v>98</v>
      </c>
      <c r="AN1177" s="0" t="n">
        <v>0.10980826346084</v>
      </c>
    </row>
    <row r="1178" customFormat="false" ht="13.8" hidden="false" customHeight="false" outlineLevel="0" collapsed="false">
      <c r="AK1178" s="0" t="s">
        <v>123</v>
      </c>
      <c r="AL1178" s="0" t="s">
        <v>43</v>
      </c>
      <c r="AM1178" s="0" t="s">
        <v>99</v>
      </c>
      <c r="AN1178" s="0" t="n">
        <v>0.10811624007124</v>
      </c>
    </row>
    <row r="1179" customFormat="false" ht="13.8" hidden="false" customHeight="false" outlineLevel="0" collapsed="false">
      <c r="AK1179" s="0" t="s">
        <v>123</v>
      </c>
      <c r="AL1179" s="0" t="s">
        <v>43</v>
      </c>
      <c r="AM1179" s="0" t="s">
        <v>117</v>
      </c>
      <c r="AN1179" s="0" t="n">
        <v>0.1075689332911</v>
      </c>
    </row>
    <row r="1180" customFormat="false" ht="13.8" hidden="false" customHeight="false" outlineLevel="0" collapsed="false">
      <c r="AK1180" s="0" t="s">
        <v>123</v>
      </c>
      <c r="AL1180" s="0" t="s">
        <v>45</v>
      </c>
      <c r="AM1180" s="0" t="s">
        <v>98</v>
      </c>
      <c r="AN1180" s="0" t="n">
        <v>0.10777113683511</v>
      </c>
      <c r="AO1180" s="0" t="n">
        <f aca="false">AVERAGE(AN1180:AN1209)</f>
        <v>0.108380446099724</v>
      </c>
    </row>
    <row r="1181" customFormat="false" ht="13.8" hidden="false" customHeight="false" outlineLevel="0" collapsed="false">
      <c r="AK1181" s="0" t="s">
        <v>123</v>
      </c>
      <c r="AL1181" s="0" t="s">
        <v>45</v>
      </c>
      <c r="AM1181" s="0" t="s">
        <v>101</v>
      </c>
      <c r="AN1181" s="0" t="n">
        <v>0.10891758826403</v>
      </c>
    </row>
    <row r="1182" customFormat="false" ht="13.8" hidden="false" customHeight="false" outlineLevel="0" collapsed="false">
      <c r="AK1182" s="0" t="s">
        <v>123</v>
      </c>
      <c r="AL1182" s="0" t="s">
        <v>45</v>
      </c>
      <c r="AM1182" s="0" t="s">
        <v>99</v>
      </c>
      <c r="AN1182" s="0" t="n">
        <v>0.10860295404631</v>
      </c>
    </row>
    <row r="1183" customFormat="false" ht="13.8" hidden="false" customHeight="false" outlineLevel="0" collapsed="false">
      <c r="AK1183" s="0" t="s">
        <v>123</v>
      </c>
      <c r="AL1183" s="0" t="s">
        <v>45</v>
      </c>
      <c r="AM1183" s="0" t="s">
        <v>116</v>
      </c>
      <c r="AN1183" s="0" t="n">
        <v>0.1081632557434</v>
      </c>
    </row>
    <row r="1184" customFormat="false" ht="13.8" hidden="false" customHeight="false" outlineLevel="0" collapsed="false">
      <c r="AK1184" s="0" t="s">
        <v>123</v>
      </c>
      <c r="AL1184" s="0" t="s">
        <v>45</v>
      </c>
      <c r="AM1184" s="0" t="s">
        <v>117</v>
      </c>
      <c r="AN1184" s="0" t="n">
        <v>0.10845785851391</v>
      </c>
    </row>
    <row r="1185" customFormat="false" ht="13.8" hidden="false" customHeight="false" outlineLevel="0" collapsed="false">
      <c r="AK1185" s="0" t="s">
        <v>123</v>
      </c>
      <c r="AL1185" s="0" t="s">
        <v>45</v>
      </c>
      <c r="AM1185" s="0" t="s">
        <v>104</v>
      </c>
      <c r="AN1185" s="0" t="n">
        <v>0.10756627558937</v>
      </c>
    </row>
    <row r="1186" customFormat="false" ht="13.8" hidden="false" customHeight="false" outlineLevel="0" collapsed="false">
      <c r="AK1186" s="0" t="s">
        <v>123</v>
      </c>
      <c r="AL1186" s="0" t="s">
        <v>45</v>
      </c>
      <c r="AM1186" s="0" t="s">
        <v>118</v>
      </c>
      <c r="AN1186" s="0" t="n">
        <v>0.10896382766068</v>
      </c>
    </row>
    <row r="1187" customFormat="false" ht="13.8" hidden="false" customHeight="false" outlineLevel="0" collapsed="false">
      <c r="AK1187" s="0" t="s">
        <v>123</v>
      </c>
      <c r="AL1187" s="0" t="s">
        <v>45</v>
      </c>
      <c r="AM1187" s="0" t="s">
        <v>105</v>
      </c>
      <c r="AN1187" s="0" t="n">
        <v>0.10848885491463</v>
      </c>
    </row>
    <row r="1188" customFormat="false" ht="13.8" hidden="false" customHeight="false" outlineLevel="0" collapsed="false">
      <c r="AK1188" s="0" t="s">
        <v>123</v>
      </c>
      <c r="AL1188" s="0" t="s">
        <v>45</v>
      </c>
      <c r="AM1188" s="0" t="s">
        <v>119</v>
      </c>
      <c r="AN1188" s="0" t="n">
        <v>0.10794503113714</v>
      </c>
    </row>
    <row r="1189" customFormat="false" ht="13.8" hidden="false" customHeight="false" outlineLevel="0" collapsed="false">
      <c r="AK1189" s="0" t="s">
        <v>123</v>
      </c>
      <c r="AL1189" s="0" t="s">
        <v>45</v>
      </c>
      <c r="AM1189" s="0" t="s">
        <v>106</v>
      </c>
      <c r="AN1189" s="0" t="n">
        <v>0.10874994339219</v>
      </c>
    </row>
    <row r="1190" customFormat="false" ht="13.8" hidden="false" customHeight="false" outlineLevel="0" collapsed="false">
      <c r="AK1190" s="0" t="s">
        <v>123</v>
      </c>
      <c r="AL1190" s="0" t="s">
        <v>45</v>
      </c>
      <c r="AM1190" s="0" t="s">
        <v>100</v>
      </c>
      <c r="AN1190" s="0" t="n">
        <v>0.10793688137577</v>
      </c>
    </row>
    <row r="1191" customFormat="false" ht="13.8" hidden="false" customHeight="false" outlineLevel="0" collapsed="false">
      <c r="AK1191" s="0" t="s">
        <v>123</v>
      </c>
      <c r="AL1191" s="0" t="s">
        <v>45</v>
      </c>
      <c r="AM1191" s="0" t="s">
        <v>102</v>
      </c>
      <c r="AN1191" s="0" t="n">
        <v>0.10698769427463</v>
      </c>
    </row>
    <row r="1192" customFormat="false" ht="13.8" hidden="false" customHeight="false" outlineLevel="0" collapsed="false">
      <c r="AK1192" s="0" t="s">
        <v>123</v>
      </c>
      <c r="AL1192" s="0" t="s">
        <v>45</v>
      </c>
      <c r="AM1192" s="0" t="s">
        <v>103</v>
      </c>
      <c r="AN1192" s="0" t="n">
        <v>0.10834798394847</v>
      </c>
    </row>
    <row r="1193" customFormat="false" ht="13.8" hidden="false" customHeight="false" outlineLevel="0" collapsed="false">
      <c r="AK1193" s="0" t="s">
        <v>123</v>
      </c>
      <c r="AL1193" s="0" t="s">
        <v>45</v>
      </c>
      <c r="AM1193" s="0" t="s">
        <v>107</v>
      </c>
      <c r="AN1193" s="0" t="n">
        <v>0.10869255214642</v>
      </c>
    </row>
    <row r="1194" customFormat="false" ht="13.8" hidden="false" customHeight="false" outlineLevel="0" collapsed="false">
      <c r="AK1194" s="0" t="s">
        <v>123</v>
      </c>
      <c r="AL1194" s="0" t="s">
        <v>45</v>
      </c>
      <c r="AM1194" s="0" t="s">
        <v>120</v>
      </c>
      <c r="AN1194" s="0" t="n">
        <v>0.10769414267631</v>
      </c>
    </row>
    <row r="1195" customFormat="false" ht="13.8" hidden="false" customHeight="false" outlineLevel="0" collapsed="false">
      <c r="AK1195" s="0" t="s">
        <v>123</v>
      </c>
      <c r="AL1195" s="0" t="s">
        <v>45</v>
      </c>
      <c r="AM1195" s="0" t="s">
        <v>48</v>
      </c>
      <c r="AN1195" s="0" t="n">
        <v>0.10791154374539</v>
      </c>
    </row>
    <row r="1196" customFormat="false" ht="13.8" hidden="false" customHeight="false" outlineLevel="0" collapsed="false">
      <c r="AK1196" s="0" t="s">
        <v>123</v>
      </c>
      <c r="AL1196" s="0" t="s">
        <v>45</v>
      </c>
      <c r="AM1196" s="0" t="s">
        <v>115</v>
      </c>
      <c r="AN1196" s="0" t="n">
        <v>0.10932124904502</v>
      </c>
    </row>
    <row r="1197" customFormat="false" ht="13.8" hidden="false" customHeight="false" outlineLevel="0" collapsed="false">
      <c r="AK1197" s="0" t="s">
        <v>123</v>
      </c>
      <c r="AL1197" s="0" t="s">
        <v>45</v>
      </c>
      <c r="AM1197" s="0" t="s">
        <v>96</v>
      </c>
      <c r="AN1197" s="0" t="n">
        <v>0.10858356841756</v>
      </c>
    </row>
    <row r="1198" customFormat="false" ht="13.8" hidden="false" customHeight="false" outlineLevel="0" collapsed="false">
      <c r="AK1198" s="0" t="s">
        <v>123</v>
      </c>
      <c r="AL1198" s="0" t="s">
        <v>45</v>
      </c>
      <c r="AM1198" s="0" t="s">
        <v>97</v>
      </c>
      <c r="AN1198" s="0" t="n">
        <v>0.10807946512976</v>
      </c>
    </row>
    <row r="1199" customFormat="false" ht="13.8" hidden="false" customHeight="false" outlineLevel="0" collapsed="false">
      <c r="AK1199" s="0" t="s">
        <v>123</v>
      </c>
      <c r="AL1199" s="0" t="s">
        <v>45</v>
      </c>
      <c r="AM1199" s="0" t="s">
        <v>50</v>
      </c>
      <c r="AN1199" s="0" t="n">
        <v>0.1079075208627</v>
      </c>
    </row>
    <row r="1200" customFormat="false" ht="13.8" hidden="false" customHeight="false" outlineLevel="0" collapsed="false">
      <c r="AK1200" s="0" t="s">
        <v>123</v>
      </c>
      <c r="AL1200" s="0" t="s">
        <v>45</v>
      </c>
      <c r="AM1200" s="0" t="s">
        <v>110</v>
      </c>
      <c r="AN1200" s="0" t="n">
        <v>0.11027172327863</v>
      </c>
    </row>
    <row r="1201" customFormat="false" ht="13.8" hidden="false" customHeight="false" outlineLevel="0" collapsed="false">
      <c r="AK1201" s="0" t="s">
        <v>123</v>
      </c>
      <c r="AL1201" s="0" t="s">
        <v>45</v>
      </c>
      <c r="AM1201" s="0" t="s">
        <v>41</v>
      </c>
      <c r="AN1201" s="0" t="n">
        <v>0.10775040869645</v>
      </c>
    </row>
    <row r="1202" customFormat="false" ht="13.8" hidden="false" customHeight="false" outlineLevel="0" collapsed="false">
      <c r="AK1202" s="0" t="s">
        <v>123</v>
      </c>
      <c r="AL1202" s="0" t="s">
        <v>45</v>
      </c>
      <c r="AM1202" s="0" t="s">
        <v>44</v>
      </c>
      <c r="AN1202" s="0" t="n">
        <v>0.10682750356627</v>
      </c>
    </row>
    <row r="1203" customFormat="false" ht="13.8" hidden="false" customHeight="false" outlineLevel="0" collapsed="false">
      <c r="AK1203" s="0" t="s">
        <v>123</v>
      </c>
      <c r="AL1203" s="0" t="s">
        <v>45</v>
      </c>
      <c r="AM1203" s="0" t="s">
        <v>46</v>
      </c>
      <c r="AN1203" s="0" t="n">
        <v>0.10840839125571</v>
      </c>
    </row>
    <row r="1204" customFormat="false" ht="13.8" hidden="false" customHeight="false" outlineLevel="0" collapsed="false">
      <c r="AK1204" s="0" t="s">
        <v>123</v>
      </c>
      <c r="AL1204" s="0" t="s">
        <v>45</v>
      </c>
      <c r="AM1204" s="0" t="s">
        <v>108</v>
      </c>
      <c r="AN1204" s="0" t="n">
        <v>0.10974720615639</v>
      </c>
    </row>
    <row r="1205" customFormat="false" ht="13.8" hidden="false" customHeight="false" outlineLevel="0" collapsed="false">
      <c r="AK1205" s="0" t="s">
        <v>123</v>
      </c>
      <c r="AL1205" s="0" t="s">
        <v>45</v>
      </c>
      <c r="AM1205" s="0" t="s">
        <v>112</v>
      </c>
      <c r="AN1205" s="0" t="n">
        <v>0.1088069609568</v>
      </c>
    </row>
    <row r="1206" customFormat="false" ht="13.8" hidden="false" customHeight="false" outlineLevel="0" collapsed="false">
      <c r="AK1206" s="0" t="s">
        <v>123</v>
      </c>
      <c r="AL1206" s="0" t="s">
        <v>45</v>
      </c>
      <c r="AM1206" s="0" t="s">
        <v>109</v>
      </c>
      <c r="AN1206" s="0" t="n">
        <v>0.10916852517223</v>
      </c>
    </row>
    <row r="1207" customFormat="false" ht="13.8" hidden="false" customHeight="false" outlineLevel="0" collapsed="false">
      <c r="AK1207" s="0" t="s">
        <v>123</v>
      </c>
      <c r="AL1207" s="0" t="s">
        <v>45</v>
      </c>
      <c r="AM1207" s="0" t="s">
        <v>111</v>
      </c>
      <c r="AN1207" s="0" t="n">
        <v>0.10990435196822</v>
      </c>
    </row>
    <row r="1208" customFormat="false" ht="13.8" hidden="false" customHeight="false" outlineLevel="0" collapsed="false">
      <c r="AK1208" s="0" t="s">
        <v>123</v>
      </c>
      <c r="AL1208" s="0" t="s">
        <v>45</v>
      </c>
      <c r="AM1208" s="0" t="s">
        <v>113</v>
      </c>
      <c r="AN1208" s="0" t="n">
        <v>0.10791552685577</v>
      </c>
    </row>
    <row r="1209" customFormat="false" ht="13.8" hidden="false" customHeight="false" outlineLevel="0" collapsed="false">
      <c r="AK1209" s="0" t="s">
        <v>123</v>
      </c>
      <c r="AL1209" s="0" t="s">
        <v>45</v>
      </c>
      <c r="AM1209" s="0" t="s">
        <v>114</v>
      </c>
      <c r="AN1209" s="0" t="n">
        <v>0.10752345736645</v>
      </c>
    </row>
    <row r="1210" customFormat="false" ht="13.8" hidden="false" customHeight="false" outlineLevel="0" collapsed="false">
      <c r="AK1210" s="0" t="s">
        <v>123</v>
      </c>
      <c r="AL1210" s="0" t="s">
        <v>47</v>
      </c>
      <c r="AM1210" s="0" t="s">
        <v>50</v>
      </c>
      <c r="AN1210" s="0" t="n">
        <v>0.10890490399753</v>
      </c>
      <c r="AO1210" s="0" t="n">
        <f aca="false">AVERAGE(AN1210:AN1239)</f>
        <v>0.108551872294573</v>
      </c>
    </row>
    <row r="1211" customFormat="false" ht="13.8" hidden="false" customHeight="false" outlineLevel="0" collapsed="false">
      <c r="AK1211" s="0" t="s">
        <v>123</v>
      </c>
      <c r="AL1211" s="0" t="s">
        <v>47</v>
      </c>
      <c r="AM1211" s="0" t="s">
        <v>110</v>
      </c>
      <c r="AN1211" s="0" t="n">
        <v>0.10772519497805</v>
      </c>
    </row>
    <row r="1212" customFormat="false" ht="13.8" hidden="false" customHeight="false" outlineLevel="0" collapsed="false">
      <c r="AK1212" s="0" t="s">
        <v>123</v>
      </c>
      <c r="AL1212" s="0" t="s">
        <v>47</v>
      </c>
      <c r="AM1212" s="0" t="s">
        <v>108</v>
      </c>
      <c r="AN1212" s="0" t="n">
        <v>0.10807493232832</v>
      </c>
    </row>
    <row r="1213" customFormat="false" ht="13.8" hidden="false" customHeight="false" outlineLevel="0" collapsed="false">
      <c r="AK1213" s="0" t="s">
        <v>123</v>
      </c>
      <c r="AL1213" s="0" t="s">
        <v>47</v>
      </c>
      <c r="AM1213" s="0" t="s">
        <v>112</v>
      </c>
      <c r="AN1213" s="0" t="n">
        <v>0.10834732527706</v>
      </c>
    </row>
    <row r="1214" customFormat="false" ht="13.8" hidden="false" customHeight="false" outlineLevel="0" collapsed="false">
      <c r="AK1214" s="0" t="s">
        <v>123</v>
      </c>
      <c r="AL1214" s="0" t="s">
        <v>47</v>
      </c>
      <c r="AM1214" s="0" t="s">
        <v>109</v>
      </c>
      <c r="AN1214" s="0" t="n">
        <v>0.10877823045041</v>
      </c>
    </row>
    <row r="1215" customFormat="false" ht="13.8" hidden="false" customHeight="false" outlineLevel="0" collapsed="false">
      <c r="AK1215" s="0" t="s">
        <v>123</v>
      </c>
      <c r="AL1215" s="0" t="s">
        <v>47</v>
      </c>
      <c r="AM1215" s="0" t="s">
        <v>111</v>
      </c>
      <c r="AN1215" s="0" t="n">
        <v>0.10870039070374</v>
      </c>
    </row>
    <row r="1216" customFormat="false" ht="13.8" hidden="false" customHeight="false" outlineLevel="0" collapsed="false">
      <c r="AK1216" s="0" t="s">
        <v>123</v>
      </c>
      <c r="AL1216" s="0" t="s">
        <v>47</v>
      </c>
      <c r="AM1216" s="0" t="s">
        <v>119</v>
      </c>
      <c r="AN1216" s="0" t="n">
        <v>0.10879355989946</v>
      </c>
    </row>
    <row r="1217" customFormat="false" ht="13.8" hidden="false" customHeight="false" outlineLevel="0" collapsed="false">
      <c r="AK1217" s="0" t="s">
        <v>123</v>
      </c>
      <c r="AL1217" s="0" t="s">
        <v>47</v>
      </c>
      <c r="AM1217" s="0" t="s">
        <v>114</v>
      </c>
      <c r="AN1217" s="0" t="n">
        <v>0.10882624884877</v>
      </c>
    </row>
    <row r="1218" customFormat="false" ht="13.8" hidden="false" customHeight="false" outlineLevel="0" collapsed="false">
      <c r="AK1218" s="0" t="s">
        <v>123</v>
      </c>
      <c r="AL1218" s="0" t="s">
        <v>47</v>
      </c>
      <c r="AM1218" s="0" t="s">
        <v>96</v>
      </c>
      <c r="AN1218" s="0" t="n">
        <v>0.10770404451053</v>
      </c>
    </row>
    <row r="1219" customFormat="false" ht="13.8" hidden="false" customHeight="false" outlineLevel="0" collapsed="false">
      <c r="AK1219" s="0" t="s">
        <v>123</v>
      </c>
      <c r="AL1219" s="0" t="s">
        <v>47</v>
      </c>
      <c r="AM1219" s="0" t="s">
        <v>97</v>
      </c>
      <c r="AN1219" s="0" t="n">
        <v>0.10848963720233</v>
      </c>
    </row>
    <row r="1220" customFormat="false" ht="13.8" hidden="false" customHeight="false" outlineLevel="0" collapsed="false">
      <c r="AK1220" s="0" t="s">
        <v>123</v>
      </c>
      <c r="AL1220" s="0" t="s">
        <v>47</v>
      </c>
      <c r="AM1220" s="0" t="s">
        <v>115</v>
      </c>
      <c r="AN1220" s="0" t="n">
        <v>0.1085683033958</v>
      </c>
    </row>
    <row r="1221" customFormat="false" ht="13.8" hidden="false" customHeight="false" outlineLevel="0" collapsed="false">
      <c r="AK1221" s="0" t="s">
        <v>123</v>
      </c>
      <c r="AL1221" s="0" t="s">
        <v>47</v>
      </c>
      <c r="AM1221" s="0" t="s">
        <v>116</v>
      </c>
      <c r="AN1221" s="0" t="n">
        <v>0.11006211990261</v>
      </c>
    </row>
    <row r="1222" customFormat="false" ht="13.8" hidden="false" customHeight="false" outlineLevel="0" collapsed="false">
      <c r="AK1222" s="0" t="s">
        <v>123</v>
      </c>
      <c r="AL1222" s="0" t="s">
        <v>47</v>
      </c>
      <c r="AM1222" s="0" t="s">
        <v>117</v>
      </c>
      <c r="AN1222" s="0" t="n">
        <v>0.10846010735</v>
      </c>
    </row>
    <row r="1223" customFormat="false" ht="13.8" hidden="false" customHeight="false" outlineLevel="0" collapsed="false">
      <c r="AK1223" s="0" t="s">
        <v>123</v>
      </c>
      <c r="AL1223" s="0" t="s">
        <v>47</v>
      </c>
      <c r="AM1223" s="0" t="s">
        <v>104</v>
      </c>
      <c r="AN1223" s="0" t="n">
        <v>0.1087243850033</v>
      </c>
    </row>
    <row r="1224" customFormat="false" ht="13.8" hidden="false" customHeight="false" outlineLevel="0" collapsed="false">
      <c r="AK1224" s="0" t="s">
        <v>123</v>
      </c>
      <c r="AL1224" s="0" t="s">
        <v>47</v>
      </c>
      <c r="AM1224" s="0" t="s">
        <v>118</v>
      </c>
      <c r="AN1224" s="0" t="n">
        <v>0.10936366229966</v>
      </c>
    </row>
    <row r="1225" customFormat="false" ht="13.8" hidden="false" customHeight="false" outlineLevel="0" collapsed="false">
      <c r="AK1225" s="0" t="s">
        <v>123</v>
      </c>
      <c r="AL1225" s="0" t="s">
        <v>47</v>
      </c>
      <c r="AM1225" s="0" t="s">
        <v>105</v>
      </c>
      <c r="AN1225" s="0" t="n">
        <v>0.10863914366772</v>
      </c>
    </row>
    <row r="1226" customFormat="false" ht="13.8" hidden="false" customHeight="false" outlineLevel="0" collapsed="false">
      <c r="AK1226" s="0" t="s">
        <v>123</v>
      </c>
      <c r="AL1226" s="0" t="s">
        <v>47</v>
      </c>
      <c r="AM1226" s="0" t="s">
        <v>44</v>
      </c>
      <c r="AN1226" s="0" t="n">
        <v>0.10825697227821</v>
      </c>
    </row>
    <row r="1227" customFormat="false" ht="13.8" hidden="false" customHeight="false" outlineLevel="0" collapsed="false">
      <c r="AK1227" s="0" t="s">
        <v>123</v>
      </c>
      <c r="AL1227" s="0" t="s">
        <v>47</v>
      </c>
      <c r="AM1227" s="0" t="s">
        <v>106</v>
      </c>
      <c r="AN1227" s="0" t="n">
        <v>0.10932353563877</v>
      </c>
    </row>
    <row r="1228" customFormat="false" ht="13.8" hidden="false" customHeight="false" outlineLevel="0" collapsed="false">
      <c r="AK1228" s="0" t="s">
        <v>123</v>
      </c>
      <c r="AL1228" s="0" t="s">
        <v>47</v>
      </c>
      <c r="AM1228" s="0" t="s">
        <v>113</v>
      </c>
      <c r="AN1228" s="0" t="n">
        <v>0.10916993436214</v>
      </c>
    </row>
    <row r="1229" customFormat="false" ht="13.8" hidden="false" customHeight="false" outlineLevel="0" collapsed="false">
      <c r="AK1229" s="0" t="s">
        <v>123</v>
      </c>
      <c r="AL1229" s="0" t="s">
        <v>47</v>
      </c>
      <c r="AM1229" s="0" t="s">
        <v>98</v>
      </c>
      <c r="AN1229" s="0" t="n">
        <v>0.1086128998675</v>
      </c>
    </row>
    <row r="1230" customFormat="false" ht="13.8" hidden="false" customHeight="false" outlineLevel="0" collapsed="false">
      <c r="AK1230" s="0" t="s">
        <v>123</v>
      </c>
      <c r="AL1230" s="0" t="s">
        <v>47</v>
      </c>
      <c r="AM1230" s="0" t="s">
        <v>48</v>
      </c>
      <c r="AN1230" s="0" t="n">
        <v>0.10781400638065</v>
      </c>
    </row>
    <row r="1231" customFormat="false" ht="13.8" hidden="false" customHeight="false" outlineLevel="0" collapsed="false">
      <c r="AK1231" s="0" t="s">
        <v>123</v>
      </c>
      <c r="AL1231" s="0" t="s">
        <v>47</v>
      </c>
      <c r="AM1231" s="0" t="s">
        <v>41</v>
      </c>
      <c r="AN1231" s="0" t="n">
        <v>0.10943270057873</v>
      </c>
    </row>
    <row r="1232" customFormat="false" ht="13.8" hidden="false" customHeight="false" outlineLevel="0" collapsed="false">
      <c r="AK1232" s="0" t="s">
        <v>123</v>
      </c>
      <c r="AL1232" s="0" t="s">
        <v>47</v>
      </c>
      <c r="AM1232" s="0" t="s">
        <v>46</v>
      </c>
      <c r="AN1232" s="0" t="n">
        <v>0.10788658856587</v>
      </c>
    </row>
    <row r="1233" customFormat="false" ht="13.8" hidden="false" customHeight="false" outlineLevel="0" collapsed="false">
      <c r="AK1233" s="0" t="s">
        <v>123</v>
      </c>
      <c r="AL1233" s="0" t="s">
        <v>47</v>
      </c>
      <c r="AM1233" s="0" t="s">
        <v>100</v>
      </c>
      <c r="AN1233" s="0" t="n">
        <v>0.10922519236698</v>
      </c>
    </row>
    <row r="1234" customFormat="false" ht="13.8" hidden="false" customHeight="false" outlineLevel="0" collapsed="false">
      <c r="AK1234" s="0" t="s">
        <v>123</v>
      </c>
      <c r="AL1234" s="0" t="s">
        <v>47</v>
      </c>
      <c r="AM1234" s="0" t="s">
        <v>101</v>
      </c>
      <c r="AN1234" s="0" t="n">
        <v>0.10843880289759</v>
      </c>
    </row>
    <row r="1235" customFormat="false" ht="13.8" hidden="false" customHeight="false" outlineLevel="0" collapsed="false">
      <c r="AK1235" s="0" t="s">
        <v>123</v>
      </c>
      <c r="AL1235" s="0" t="s">
        <v>47</v>
      </c>
      <c r="AM1235" s="0" t="s">
        <v>102</v>
      </c>
      <c r="AN1235" s="0" t="n">
        <v>0.10782074045514</v>
      </c>
    </row>
    <row r="1236" customFormat="false" ht="13.8" hidden="false" customHeight="false" outlineLevel="0" collapsed="false">
      <c r="AK1236" s="0" t="s">
        <v>123</v>
      </c>
      <c r="AL1236" s="0" t="s">
        <v>47</v>
      </c>
      <c r="AM1236" s="0" t="s">
        <v>103</v>
      </c>
      <c r="AN1236" s="0" t="n">
        <v>0.10838972138177</v>
      </c>
    </row>
    <row r="1237" customFormat="false" ht="13.8" hidden="false" customHeight="false" outlineLevel="0" collapsed="false">
      <c r="AK1237" s="0" t="s">
        <v>123</v>
      </c>
      <c r="AL1237" s="0" t="s">
        <v>47</v>
      </c>
      <c r="AM1237" s="0" t="s">
        <v>107</v>
      </c>
      <c r="AN1237" s="0" t="n">
        <v>0.10740348226928</v>
      </c>
    </row>
    <row r="1238" customFormat="false" ht="13.8" hidden="false" customHeight="false" outlineLevel="0" collapsed="false">
      <c r="AK1238" s="0" t="s">
        <v>123</v>
      </c>
      <c r="AL1238" s="0" t="s">
        <v>47</v>
      </c>
      <c r="AM1238" s="0" t="s">
        <v>120</v>
      </c>
      <c r="AN1238" s="0" t="n">
        <v>0.10799004744508</v>
      </c>
    </row>
    <row r="1239" customFormat="false" ht="13.8" hidden="false" customHeight="false" outlineLevel="0" collapsed="false">
      <c r="AK1239" s="0" t="s">
        <v>123</v>
      </c>
      <c r="AL1239" s="0" t="s">
        <v>47</v>
      </c>
      <c r="AM1239" s="0" t="s">
        <v>99</v>
      </c>
      <c r="AN1239" s="0" t="n">
        <v>0.10862935453418</v>
      </c>
    </row>
    <row r="1240" customFormat="false" ht="13.8" hidden="false" customHeight="false" outlineLevel="0" collapsed="false">
      <c r="AK1240" s="0" t="s">
        <v>123</v>
      </c>
      <c r="AL1240" s="0" t="s">
        <v>49</v>
      </c>
      <c r="AM1240" s="0" t="s">
        <v>103</v>
      </c>
      <c r="AN1240" s="0" t="n">
        <v>0.1082952112783</v>
      </c>
      <c r="AO1240" s="0" t="n">
        <f aca="false">AVERAGE(AN1240:AN1269)</f>
        <v>0.108520629605326</v>
      </c>
    </row>
    <row r="1241" customFormat="false" ht="13.8" hidden="false" customHeight="false" outlineLevel="0" collapsed="false">
      <c r="AK1241" s="0" t="s">
        <v>123</v>
      </c>
      <c r="AL1241" s="0" t="s">
        <v>49</v>
      </c>
      <c r="AM1241" s="0" t="s">
        <v>106</v>
      </c>
      <c r="AN1241" s="0" t="n">
        <v>0.10729253284164</v>
      </c>
    </row>
    <row r="1242" customFormat="false" ht="13.8" hidden="false" customHeight="false" outlineLevel="0" collapsed="false">
      <c r="AK1242" s="0" t="s">
        <v>123</v>
      </c>
      <c r="AL1242" s="0" t="s">
        <v>49</v>
      </c>
      <c r="AM1242" s="0" t="s">
        <v>96</v>
      </c>
      <c r="AN1242" s="0" t="n">
        <v>0.10933011656007</v>
      </c>
    </row>
    <row r="1243" customFormat="false" ht="13.8" hidden="false" customHeight="false" outlineLevel="0" collapsed="false">
      <c r="AK1243" s="0" t="s">
        <v>123</v>
      </c>
      <c r="AL1243" s="0" t="s">
        <v>49</v>
      </c>
      <c r="AM1243" s="0" t="s">
        <v>97</v>
      </c>
      <c r="AN1243" s="0" t="n">
        <v>0.10931699378637</v>
      </c>
    </row>
    <row r="1244" customFormat="false" ht="13.8" hidden="false" customHeight="false" outlineLevel="0" collapsed="false">
      <c r="AK1244" s="0" t="s">
        <v>123</v>
      </c>
      <c r="AL1244" s="0" t="s">
        <v>49</v>
      </c>
      <c r="AM1244" s="0" t="s">
        <v>115</v>
      </c>
      <c r="AN1244" s="0" t="n">
        <v>0.10807844889013</v>
      </c>
    </row>
    <row r="1245" customFormat="false" ht="13.8" hidden="false" customHeight="false" outlineLevel="0" collapsed="false">
      <c r="AK1245" s="0" t="s">
        <v>123</v>
      </c>
      <c r="AL1245" s="0" t="s">
        <v>49</v>
      </c>
      <c r="AM1245" s="0" t="s">
        <v>116</v>
      </c>
      <c r="AN1245" s="0" t="n">
        <v>0.10868545727473</v>
      </c>
    </row>
    <row r="1246" customFormat="false" ht="13.8" hidden="false" customHeight="false" outlineLevel="0" collapsed="false">
      <c r="AK1246" s="0" t="s">
        <v>123</v>
      </c>
      <c r="AL1246" s="0" t="s">
        <v>49</v>
      </c>
      <c r="AM1246" s="0" t="s">
        <v>117</v>
      </c>
      <c r="AN1246" s="0" t="n">
        <v>0.1079847977249</v>
      </c>
    </row>
    <row r="1247" customFormat="false" ht="13.8" hidden="false" customHeight="false" outlineLevel="0" collapsed="false">
      <c r="AK1247" s="0" t="s">
        <v>123</v>
      </c>
      <c r="AL1247" s="0" t="s">
        <v>49</v>
      </c>
      <c r="AM1247" s="0" t="s">
        <v>104</v>
      </c>
      <c r="AN1247" s="0" t="n">
        <v>0.10849940597139</v>
      </c>
    </row>
    <row r="1248" customFormat="false" ht="13.8" hidden="false" customHeight="false" outlineLevel="0" collapsed="false">
      <c r="AK1248" s="0" t="s">
        <v>123</v>
      </c>
      <c r="AL1248" s="0" t="s">
        <v>49</v>
      </c>
      <c r="AM1248" s="0" t="s">
        <v>118</v>
      </c>
      <c r="AN1248" s="0" t="n">
        <v>0.10802587540688</v>
      </c>
    </row>
    <row r="1249" customFormat="false" ht="13.8" hidden="false" customHeight="false" outlineLevel="0" collapsed="false">
      <c r="AK1249" s="0" t="s">
        <v>123</v>
      </c>
      <c r="AL1249" s="0" t="s">
        <v>49</v>
      </c>
      <c r="AM1249" s="0" t="s">
        <v>41</v>
      </c>
      <c r="AN1249" s="0" t="n">
        <v>0.10977638162874</v>
      </c>
    </row>
    <row r="1250" customFormat="false" ht="13.8" hidden="false" customHeight="false" outlineLevel="0" collapsed="false">
      <c r="AK1250" s="0" t="s">
        <v>123</v>
      </c>
      <c r="AL1250" s="0" t="s">
        <v>49</v>
      </c>
      <c r="AM1250" s="0" t="s">
        <v>102</v>
      </c>
      <c r="AN1250" s="0" t="n">
        <v>0.10855615023984</v>
      </c>
    </row>
    <row r="1251" customFormat="false" ht="13.8" hidden="false" customHeight="false" outlineLevel="0" collapsed="false">
      <c r="AK1251" s="0" t="s">
        <v>123</v>
      </c>
      <c r="AL1251" s="0" t="s">
        <v>49</v>
      </c>
      <c r="AM1251" s="0" t="s">
        <v>101</v>
      </c>
      <c r="AN1251" s="0" t="n">
        <v>0.1081739122881</v>
      </c>
    </row>
    <row r="1252" customFormat="false" ht="13.8" hidden="false" customHeight="false" outlineLevel="0" collapsed="false">
      <c r="AK1252" s="0" t="s">
        <v>123</v>
      </c>
      <c r="AL1252" s="0" t="s">
        <v>49</v>
      </c>
      <c r="AM1252" s="0" t="s">
        <v>100</v>
      </c>
      <c r="AN1252" s="0" t="n">
        <v>0.109494572941</v>
      </c>
    </row>
    <row r="1253" customFormat="false" ht="13.8" hidden="false" customHeight="false" outlineLevel="0" collapsed="false">
      <c r="AK1253" s="0" t="s">
        <v>123</v>
      </c>
      <c r="AL1253" s="0" t="s">
        <v>49</v>
      </c>
      <c r="AM1253" s="0" t="s">
        <v>99</v>
      </c>
      <c r="AN1253" s="0" t="n">
        <v>0.10796410360681</v>
      </c>
    </row>
    <row r="1254" customFormat="false" ht="13.8" hidden="false" customHeight="false" outlineLevel="0" collapsed="false">
      <c r="AK1254" s="0" t="s">
        <v>123</v>
      </c>
      <c r="AL1254" s="0" t="s">
        <v>49</v>
      </c>
      <c r="AM1254" s="0" t="s">
        <v>98</v>
      </c>
      <c r="AN1254" s="0" t="n">
        <v>0.10942489743645</v>
      </c>
    </row>
    <row r="1255" customFormat="false" ht="13.8" hidden="false" customHeight="false" outlineLevel="0" collapsed="false">
      <c r="AK1255" s="0" t="s">
        <v>123</v>
      </c>
      <c r="AL1255" s="0" t="s">
        <v>49</v>
      </c>
      <c r="AM1255" s="0" t="s">
        <v>114</v>
      </c>
      <c r="AN1255" s="0" t="n">
        <v>0.10779375911104</v>
      </c>
    </row>
    <row r="1256" customFormat="false" ht="13.8" hidden="false" customHeight="false" outlineLevel="0" collapsed="false">
      <c r="AK1256" s="0" t="s">
        <v>123</v>
      </c>
      <c r="AL1256" s="0" t="s">
        <v>49</v>
      </c>
      <c r="AM1256" s="0" t="s">
        <v>119</v>
      </c>
      <c r="AN1256" s="0" t="n">
        <v>0.10771368720448</v>
      </c>
    </row>
    <row r="1257" customFormat="false" ht="13.8" hidden="false" customHeight="false" outlineLevel="0" collapsed="false">
      <c r="AK1257" s="0" t="s">
        <v>123</v>
      </c>
      <c r="AL1257" s="0" t="s">
        <v>49</v>
      </c>
      <c r="AM1257" s="0" t="s">
        <v>105</v>
      </c>
      <c r="AN1257" s="0" t="n">
        <v>0.10765278000878</v>
      </c>
    </row>
    <row r="1258" customFormat="false" ht="13.8" hidden="false" customHeight="false" outlineLevel="0" collapsed="false">
      <c r="AK1258" s="0" t="s">
        <v>123</v>
      </c>
      <c r="AL1258" s="0" t="s">
        <v>49</v>
      </c>
      <c r="AM1258" s="0" t="s">
        <v>44</v>
      </c>
      <c r="AN1258" s="0" t="n">
        <v>0.10786088374988</v>
      </c>
    </row>
    <row r="1259" customFormat="false" ht="13.8" hidden="false" customHeight="false" outlineLevel="0" collapsed="false">
      <c r="AK1259" s="0" t="s">
        <v>123</v>
      </c>
      <c r="AL1259" s="0" t="s">
        <v>49</v>
      </c>
      <c r="AM1259" s="0" t="s">
        <v>46</v>
      </c>
      <c r="AN1259" s="0" t="n">
        <v>0.10782743478927</v>
      </c>
    </row>
    <row r="1260" customFormat="false" ht="13.8" hidden="false" customHeight="false" outlineLevel="0" collapsed="false">
      <c r="AK1260" s="0" t="s">
        <v>123</v>
      </c>
      <c r="AL1260" s="0" t="s">
        <v>49</v>
      </c>
      <c r="AM1260" s="0" t="s">
        <v>107</v>
      </c>
      <c r="AN1260" s="0" t="n">
        <v>0.10913749073864</v>
      </c>
    </row>
    <row r="1261" customFormat="false" ht="13.8" hidden="false" customHeight="false" outlineLevel="0" collapsed="false">
      <c r="AK1261" s="0" t="s">
        <v>123</v>
      </c>
      <c r="AL1261" s="0" t="s">
        <v>49</v>
      </c>
      <c r="AM1261" s="0" t="s">
        <v>120</v>
      </c>
      <c r="AN1261" s="0" t="n">
        <v>0.10885568027662</v>
      </c>
    </row>
    <row r="1262" customFormat="false" ht="13.8" hidden="false" customHeight="false" outlineLevel="0" collapsed="false">
      <c r="AK1262" s="0" t="s">
        <v>123</v>
      </c>
      <c r="AL1262" s="0" t="s">
        <v>49</v>
      </c>
      <c r="AM1262" s="0" t="s">
        <v>48</v>
      </c>
      <c r="AN1262" s="0" t="n">
        <v>0.10862939738854</v>
      </c>
    </row>
    <row r="1263" customFormat="false" ht="13.8" hidden="false" customHeight="false" outlineLevel="0" collapsed="false">
      <c r="AK1263" s="0" t="s">
        <v>123</v>
      </c>
      <c r="AL1263" s="0" t="s">
        <v>49</v>
      </c>
      <c r="AM1263" s="0" t="s">
        <v>50</v>
      </c>
      <c r="AN1263" s="0" t="n">
        <v>0.10914123426841</v>
      </c>
    </row>
    <row r="1264" customFormat="false" ht="13.8" hidden="false" customHeight="false" outlineLevel="0" collapsed="false">
      <c r="AK1264" s="0" t="s">
        <v>123</v>
      </c>
      <c r="AL1264" s="0" t="s">
        <v>49</v>
      </c>
      <c r="AM1264" s="0" t="s">
        <v>110</v>
      </c>
      <c r="AN1264" s="0" t="n">
        <v>0.10909312389862</v>
      </c>
    </row>
    <row r="1265" customFormat="false" ht="13.8" hidden="false" customHeight="false" outlineLevel="0" collapsed="false">
      <c r="AK1265" s="0" t="s">
        <v>123</v>
      </c>
      <c r="AL1265" s="0" t="s">
        <v>49</v>
      </c>
      <c r="AM1265" s="0" t="s">
        <v>108</v>
      </c>
      <c r="AN1265" s="0" t="n">
        <v>0.10984707234221</v>
      </c>
    </row>
    <row r="1266" customFormat="false" ht="13.8" hidden="false" customHeight="false" outlineLevel="0" collapsed="false">
      <c r="AK1266" s="0" t="s">
        <v>123</v>
      </c>
      <c r="AL1266" s="0" t="s">
        <v>49</v>
      </c>
      <c r="AM1266" s="0" t="s">
        <v>112</v>
      </c>
      <c r="AN1266" s="0" t="n">
        <v>0.10896871454524</v>
      </c>
    </row>
    <row r="1267" customFormat="false" ht="13.8" hidden="false" customHeight="false" outlineLevel="0" collapsed="false">
      <c r="AK1267" s="0" t="s">
        <v>123</v>
      </c>
      <c r="AL1267" s="0" t="s">
        <v>49</v>
      </c>
      <c r="AM1267" s="0" t="s">
        <v>109</v>
      </c>
      <c r="AN1267" s="0" t="n">
        <v>0.10847833094182</v>
      </c>
    </row>
    <row r="1268" customFormat="false" ht="13.8" hidden="false" customHeight="false" outlineLevel="0" collapsed="false">
      <c r="AK1268" s="0" t="s">
        <v>123</v>
      </c>
      <c r="AL1268" s="0" t="s">
        <v>49</v>
      </c>
      <c r="AM1268" s="0" t="s">
        <v>111</v>
      </c>
      <c r="AN1268" s="0" t="n">
        <v>0.10662118564939</v>
      </c>
    </row>
    <row r="1269" customFormat="false" ht="13.8" hidden="false" customHeight="false" outlineLevel="0" collapsed="false">
      <c r="AK1269" s="0" t="s">
        <v>123</v>
      </c>
      <c r="AL1269" s="0" t="s">
        <v>49</v>
      </c>
      <c r="AM1269" s="0" t="s">
        <v>113</v>
      </c>
      <c r="AN1269" s="0" t="n">
        <v>0.1090992553715</v>
      </c>
    </row>
    <row r="1271" customFormat="false" ht="13.8" hidden="false" customHeight="false" outlineLevel="0" collapsed="false">
      <c r="AK1271" s="0" t="s">
        <v>89</v>
      </c>
      <c r="AL1271" s="0" t="s">
        <v>39</v>
      </c>
      <c r="AM1271" s="0" t="s">
        <v>120</v>
      </c>
      <c r="AN1271" s="0" t="n">
        <v>0.025200468359382</v>
      </c>
      <c r="AO1271" s="0" t="n">
        <f aca="false">AVERAGE(AN1271:AN1300)</f>
        <v>0.0254252500411502</v>
      </c>
    </row>
    <row r="1272" customFormat="false" ht="13.8" hidden="false" customHeight="false" outlineLevel="0" collapsed="false">
      <c r="AK1272" s="0" t="s">
        <v>89</v>
      </c>
      <c r="AL1272" s="0" t="s">
        <v>39</v>
      </c>
      <c r="AM1272" s="0" t="s">
        <v>119</v>
      </c>
      <c r="AN1272" s="0" t="n">
        <v>0.025793893800634</v>
      </c>
    </row>
    <row r="1273" customFormat="false" ht="13.8" hidden="false" customHeight="false" outlineLevel="0" collapsed="false">
      <c r="AK1273" s="0" t="s">
        <v>89</v>
      </c>
      <c r="AL1273" s="0" t="s">
        <v>39</v>
      </c>
      <c r="AM1273" s="0" t="s">
        <v>106</v>
      </c>
      <c r="AN1273" s="0" t="n">
        <v>0.02533876758995</v>
      </c>
    </row>
    <row r="1274" customFormat="false" ht="13.8" hidden="false" customHeight="false" outlineLevel="0" collapsed="false">
      <c r="AK1274" s="0" t="s">
        <v>89</v>
      </c>
      <c r="AL1274" s="0" t="s">
        <v>39</v>
      </c>
      <c r="AM1274" s="0" t="s">
        <v>98</v>
      </c>
      <c r="AN1274" s="0" t="n">
        <v>0.025662120367217</v>
      </c>
    </row>
    <row r="1275" customFormat="false" ht="13.8" hidden="false" customHeight="false" outlineLevel="0" collapsed="false">
      <c r="AK1275" s="0" t="s">
        <v>89</v>
      </c>
      <c r="AL1275" s="0" t="s">
        <v>39</v>
      </c>
      <c r="AM1275" s="0" t="s">
        <v>99</v>
      </c>
      <c r="AN1275" s="0" t="n">
        <v>0.025693959222552</v>
      </c>
    </row>
    <row r="1276" customFormat="false" ht="13.8" hidden="false" customHeight="false" outlineLevel="0" collapsed="false">
      <c r="AK1276" s="0" t="s">
        <v>89</v>
      </c>
      <c r="AL1276" s="0" t="s">
        <v>39</v>
      </c>
      <c r="AM1276" s="0" t="s">
        <v>100</v>
      </c>
      <c r="AN1276" s="0" t="n">
        <v>0.025185865122681</v>
      </c>
    </row>
    <row r="1277" customFormat="false" ht="13.8" hidden="false" customHeight="false" outlineLevel="0" collapsed="false">
      <c r="AK1277" s="0" t="s">
        <v>89</v>
      </c>
      <c r="AL1277" s="0" t="s">
        <v>39</v>
      </c>
      <c r="AM1277" s="0" t="s">
        <v>101</v>
      </c>
      <c r="AN1277" s="0" t="n">
        <v>0.025820907421675</v>
      </c>
    </row>
    <row r="1278" customFormat="false" ht="13.8" hidden="false" customHeight="false" outlineLevel="0" collapsed="false">
      <c r="AK1278" s="0" t="s">
        <v>89</v>
      </c>
      <c r="AL1278" s="0" t="s">
        <v>39</v>
      </c>
      <c r="AM1278" s="0" t="s">
        <v>116</v>
      </c>
      <c r="AN1278" s="0" t="n">
        <v>0.025593022644453</v>
      </c>
    </row>
    <row r="1279" customFormat="false" ht="13.8" hidden="false" customHeight="false" outlineLevel="0" collapsed="false">
      <c r="AK1279" s="0" t="s">
        <v>89</v>
      </c>
      <c r="AL1279" s="0" t="s">
        <v>39</v>
      </c>
      <c r="AM1279" s="0" t="s">
        <v>103</v>
      </c>
      <c r="AN1279" s="0" t="n">
        <v>0.025626078350793</v>
      </c>
    </row>
    <row r="1280" customFormat="false" ht="13.8" hidden="false" customHeight="false" outlineLevel="0" collapsed="false">
      <c r="AK1280" s="0" t="s">
        <v>89</v>
      </c>
      <c r="AL1280" s="0" t="s">
        <v>39</v>
      </c>
      <c r="AM1280" s="0" t="s">
        <v>118</v>
      </c>
      <c r="AN1280" s="0" t="n">
        <v>0.024747767678345</v>
      </c>
    </row>
    <row r="1281" customFormat="false" ht="13.8" hidden="false" customHeight="false" outlineLevel="0" collapsed="false">
      <c r="AK1281" s="0" t="s">
        <v>89</v>
      </c>
      <c r="AL1281" s="0" t="s">
        <v>39</v>
      </c>
      <c r="AM1281" s="0" t="s">
        <v>105</v>
      </c>
      <c r="AN1281" s="0" t="n">
        <v>0.025571799674408</v>
      </c>
    </row>
    <row r="1282" customFormat="false" ht="13.8" hidden="false" customHeight="false" outlineLevel="0" collapsed="false">
      <c r="AK1282" s="0" t="s">
        <v>89</v>
      </c>
      <c r="AL1282" s="0" t="s">
        <v>39</v>
      </c>
      <c r="AM1282" s="0" t="s">
        <v>102</v>
      </c>
      <c r="AN1282" s="0" t="n">
        <v>0.024732631983873</v>
      </c>
    </row>
    <row r="1283" customFormat="false" ht="13.8" hidden="false" customHeight="false" outlineLevel="0" collapsed="false">
      <c r="AK1283" s="0" t="s">
        <v>89</v>
      </c>
      <c r="AL1283" s="0" t="s">
        <v>39</v>
      </c>
      <c r="AM1283" s="0" t="s">
        <v>112</v>
      </c>
      <c r="AN1283" s="0" t="n">
        <v>0.025563913668147</v>
      </c>
    </row>
    <row r="1284" customFormat="false" ht="13.8" hidden="false" customHeight="false" outlineLevel="0" collapsed="false">
      <c r="AK1284" s="0" t="s">
        <v>89</v>
      </c>
      <c r="AL1284" s="0" t="s">
        <v>39</v>
      </c>
      <c r="AM1284" s="0" t="s">
        <v>41</v>
      </c>
      <c r="AN1284" s="0" t="n">
        <v>0.02585494782993</v>
      </c>
    </row>
    <row r="1285" customFormat="false" ht="13.8" hidden="false" customHeight="false" outlineLevel="0" collapsed="false">
      <c r="AK1285" s="0" t="s">
        <v>89</v>
      </c>
      <c r="AL1285" s="0" t="s">
        <v>39</v>
      </c>
      <c r="AM1285" s="0" t="s">
        <v>44</v>
      </c>
      <c r="AN1285" s="0" t="n">
        <v>0.025566577766499</v>
      </c>
    </row>
    <row r="1286" customFormat="false" ht="13.8" hidden="false" customHeight="false" outlineLevel="0" collapsed="false">
      <c r="AK1286" s="0" t="s">
        <v>89</v>
      </c>
      <c r="AL1286" s="0" t="s">
        <v>39</v>
      </c>
      <c r="AM1286" s="0" t="s">
        <v>46</v>
      </c>
      <c r="AN1286" s="0" t="n">
        <v>0.025564218628354</v>
      </c>
    </row>
    <row r="1287" customFormat="false" ht="13.8" hidden="false" customHeight="false" outlineLevel="0" collapsed="false">
      <c r="AK1287" s="0" t="s">
        <v>89</v>
      </c>
      <c r="AL1287" s="0" t="s">
        <v>39</v>
      </c>
      <c r="AM1287" s="0" t="s">
        <v>48</v>
      </c>
      <c r="AN1287" s="0" t="n">
        <v>0.025809999454694</v>
      </c>
    </row>
    <row r="1288" customFormat="false" ht="13.8" hidden="false" customHeight="false" outlineLevel="0" collapsed="false">
      <c r="AK1288" s="0" t="s">
        <v>89</v>
      </c>
      <c r="AL1288" s="0" t="s">
        <v>39</v>
      </c>
      <c r="AM1288" s="0" t="s">
        <v>50</v>
      </c>
      <c r="AN1288" s="0" t="n">
        <v>0.025920094547001</v>
      </c>
    </row>
    <row r="1289" customFormat="false" ht="13.8" hidden="false" customHeight="false" outlineLevel="0" collapsed="false">
      <c r="AK1289" s="0" t="s">
        <v>89</v>
      </c>
      <c r="AL1289" s="0" t="s">
        <v>39</v>
      </c>
      <c r="AM1289" s="0" t="s">
        <v>110</v>
      </c>
      <c r="AN1289" s="0" t="n">
        <v>0.025496392326969</v>
      </c>
    </row>
    <row r="1290" customFormat="false" ht="13.8" hidden="false" customHeight="false" outlineLevel="0" collapsed="false">
      <c r="AK1290" s="0" t="s">
        <v>89</v>
      </c>
      <c r="AL1290" s="0" t="s">
        <v>39</v>
      </c>
      <c r="AM1290" s="0" t="s">
        <v>108</v>
      </c>
      <c r="AN1290" s="0" t="n">
        <v>0.025451527439056</v>
      </c>
    </row>
    <row r="1291" customFormat="false" ht="13.8" hidden="false" customHeight="false" outlineLevel="0" collapsed="false">
      <c r="AK1291" s="0" t="s">
        <v>89</v>
      </c>
      <c r="AL1291" s="0" t="s">
        <v>39</v>
      </c>
      <c r="AM1291" s="0" t="s">
        <v>109</v>
      </c>
      <c r="AN1291" s="0" t="n">
        <v>0.025052478178862</v>
      </c>
    </row>
    <row r="1292" customFormat="false" ht="13.8" hidden="false" customHeight="false" outlineLevel="0" collapsed="false">
      <c r="AK1292" s="0" t="s">
        <v>89</v>
      </c>
      <c r="AL1292" s="0" t="s">
        <v>39</v>
      </c>
      <c r="AM1292" s="0" t="s">
        <v>113</v>
      </c>
      <c r="AN1292" s="0" t="n">
        <v>0.025701011743221</v>
      </c>
    </row>
    <row r="1293" customFormat="false" ht="13.8" hidden="false" customHeight="false" outlineLevel="0" collapsed="false">
      <c r="AK1293" s="0" t="s">
        <v>89</v>
      </c>
      <c r="AL1293" s="0" t="s">
        <v>39</v>
      </c>
      <c r="AM1293" s="0" t="s">
        <v>114</v>
      </c>
      <c r="AN1293" s="0" t="n">
        <v>0.025415287831995</v>
      </c>
    </row>
    <row r="1294" customFormat="false" ht="13.8" hidden="false" customHeight="false" outlineLevel="0" collapsed="false">
      <c r="AK1294" s="0" t="s">
        <v>89</v>
      </c>
      <c r="AL1294" s="0" t="s">
        <v>39</v>
      </c>
      <c r="AM1294" s="0" t="s">
        <v>96</v>
      </c>
      <c r="AN1294" s="0" t="n">
        <v>0.025067331425629</v>
      </c>
    </row>
    <row r="1295" customFormat="false" ht="13.8" hidden="false" customHeight="false" outlineLevel="0" collapsed="false">
      <c r="AK1295" s="0" t="s">
        <v>89</v>
      </c>
      <c r="AL1295" s="0" t="s">
        <v>39</v>
      </c>
      <c r="AM1295" s="0" t="s">
        <v>97</v>
      </c>
      <c r="AN1295" s="0" t="n">
        <v>0.024938525463698</v>
      </c>
    </row>
    <row r="1296" customFormat="false" ht="13.8" hidden="false" customHeight="false" outlineLevel="0" collapsed="false">
      <c r="AK1296" s="0" t="s">
        <v>89</v>
      </c>
      <c r="AL1296" s="0" t="s">
        <v>39</v>
      </c>
      <c r="AM1296" s="0" t="s">
        <v>115</v>
      </c>
      <c r="AN1296" s="0" t="n">
        <v>0.025923647888913</v>
      </c>
    </row>
    <row r="1297" customFormat="false" ht="13.8" hidden="false" customHeight="false" outlineLevel="0" collapsed="false">
      <c r="AK1297" s="0" t="s">
        <v>89</v>
      </c>
      <c r="AL1297" s="0" t="s">
        <v>39</v>
      </c>
      <c r="AM1297" s="0" t="s">
        <v>111</v>
      </c>
      <c r="AN1297" s="0" t="n">
        <v>0.024945454747416</v>
      </c>
    </row>
    <row r="1298" customFormat="false" ht="13.8" hidden="false" customHeight="false" outlineLevel="0" collapsed="false">
      <c r="AK1298" s="0" t="s">
        <v>89</v>
      </c>
      <c r="AL1298" s="0" t="s">
        <v>39</v>
      </c>
      <c r="AM1298" s="0" t="s">
        <v>117</v>
      </c>
      <c r="AN1298" s="0" t="n">
        <v>0.025336834451054</v>
      </c>
    </row>
    <row r="1299" customFormat="false" ht="13.8" hidden="false" customHeight="false" outlineLevel="0" collapsed="false">
      <c r="AK1299" s="0" t="s">
        <v>89</v>
      </c>
      <c r="AL1299" s="0" t="s">
        <v>39</v>
      </c>
      <c r="AM1299" s="0" t="s">
        <v>104</v>
      </c>
      <c r="AN1299" s="0" t="n">
        <v>0.024939994054511</v>
      </c>
    </row>
    <row r="1300" customFormat="false" ht="13.8" hidden="false" customHeight="false" outlineLevel="0" collapsed="false">
      <c r="AK1300" s="0" t="s">
        <v>89</v>
      </c>
      <c r="AL1300" s="0" t="s">
        <v>39</v>
      </c>
      <c r="AM1300" s="0" t="s">
        <v>107</v>
      </c>
      <c r="AN1300" s="0" t="n">
        <v>0.025241981572595</v>
      </c>
    </row>
    <row r="1301" customFormat="false" ht="13.8" hidden="false" customHeight="false" outlineLevel="0" collapsed="false">
      <c r="AK1301" s="0" t="s">
        <v>89</v>
      </c>
      <c r="AL1301" s="0" t="s">
        <v>43</v>
      </c>
      <c r="AM1301" s="0" t="s">
        <v>99</v>
      </c>
      <c r="AN1301" s="0" t="n">
        <v>0.025815443577081</v>
      </c>
      <c r="AO1301" s="0" t="n">
        <f aca="false">AVERAGE(AN1301:AN1330)</f>
        <v>0.0255259185521688</v>
      </c>
    </row>
    <row r="1302" customFormat="false" ht="13.8" hidden="false" customHeight="false" outlineLevel="0" collapsed="false">
      <c r="AK1302" s="0" t="s">
        <v>89</v>
      </c>
      <c r="AL1302" s="0" t="s">
        <v>43</v>
      </c>
      <c r="AM1302" s="0" t="s">
        <v>100</v>
      </c>
      <c r="AN1302" s="0" t="n">
        <v>0.025565396522801</v>
      </c>
    </row>
    <row r="1303" customFormat="false" ht="13.8" hidden="false" customHeight="false" outlineLevel="0" collapsed="false">
      <c r="AK1303" s="0" t="s">
        <v>89</v>
      </c>
      <c r="AL1303" s="0" t="s">
        <v>43</v>
      </c>
      <c r="AM1303" s="0" t="s">
        <v>41</v>
      </c>
      <c r="AN1303" s="0" t="n">
        <v>0.025168201483414</v>
      </c>
    </row>
    <row r="1304" customFormat="false" ht="13.8" hidden="false" customHeight="false" outlineLevel="0" collapsed="false">
      <c r="AK1304" s="0" t="s">
        <v>89</v>
      </c>
      <c r="AL1304" s="0" t="s">
        <v>43</v>
      </c>
      <c r="AM1304" s="0" t="s">
        <v>44</v>
      </c>
      <c r="AN1304" s="0" t="n">
        <v>0.025870968201708</v>
      </c>
    </row>
    <row r="1305" customFormat="false" ht="13.8" hidden="false" customHeight="false" outlineLevel="0" collapsed="false">
      <c r="AK1305" s="0" t="s">
        <v>89</v>
      </c>
      <c r="AL1305" s="0" t="s">
        <v>43</v>
      </c>
      <c r="AM1305" s="0" t="s">
        <v>46</v>
      </c>
      <c r="AN1305" s="0" t="n">
        <v>0.025725786455259</v>
      </c>
    </row>
    <row r="1306" customFormat="false" ht="13.8" hidden="false" customHeight="false" outlineLevel="0" collapsed="false">
      <c r="AK1306" s="0" t="s">
        <v>89</v>
      </c>
      <c r="AL1306" s="0" t="s">
        <v>43</v>
      </c>
      <c r="AM1306" s="0" t="s">
        <v>48</v>
      </c>
      <c r="AN1306" s="0" t="n">
        <v>0.025217623555842</v>
      </c>
    </row>
    <row r="1307" customFormat="false" ht="13.8" hidden="false" customHeight="false" outlineLevel="0" collapsed="false">
      <c r="AK1307" s="0" t="s">
        <v>89</v>
      </c>
      <c r="AL1307" s="0" t="s">
        <v>43</v>
      </c>
      <c r="AM1307" s="0" t="s">
        <v>50</v>
      </c>
      <c r="AN1307" s="0" t="n">
        <v>0.025848597296729</v>
      </c>
    </row>
    <row r="1308" customFormat="false" ht="13.8" hidden="false" customHeight="false" outlineLevel="0" collapsed="false">
      <c r="AK1308" s="0" t="s">
        <v>89</v>
      </c>
      <c r="AL1308" s="0" t="s">
        <v>43</v>
      </c>
      <c r="AM1308" s="0" t="s">
        <v>110</v>
      </c>
      <c r="AN1308" s="0" t="n">
        <v>0.025434966211063</v>
      </c>
    </row>
    <row r="1309" customFormat="false" ht="13.8" hidden="false" customHeight="false" outlineLevel="0" collapsed="false">
      <c r="AK1309" s="0" t="s">
        <v>89</v>
      </c>
      <c r="AL1309" s="0" t="s">
        <v>43</v>
      </c>
      <c r="AM1309" s="0" t="s">
        <v>112</v>
      </c>
      <c r="AN1309" s="0" t="n">
        <v>0.025457032951988</v>
      </c>
    </row>
    <row r="1310" customFormat="false" ht="13.8" hidden="false" customHeight="false" outlineLevel="0" collapsed="false">
      <c r="AK1310" s="0" t="s">
        <v>89</v>
      </c>
      <c r="AL1310" s="0" t="s">
        <v>43</v>
      </c>
      <c r="AM1310" s="0" t="s">
        <v>117</v>
      </c>
      <c r="AN1310" s="0" t="n">
        <v>0.025546024427494</v>
      </c>
    </row>
    <row r="1311" customFormat="false" ht="13.8" hidden="false" customHeight="false" outlineLevel="0" collapsed="false">
      <c r="AK1311" s="0" t="s">
        <v>89</v>
      </c>
      <c r="AL1311" s="0" t="s">
        <v>43</v>
      </c>
      <c r="AM1311" s="0" t="s">
        <v>108</v>
      </c>
      <c r="AN1311" s="0" t="n">
        <v>0.02517271965019</v>
      </c>
    </row>
    <row r="1312" customFormat="false" ht="13.8" hidden="false" customHeight="false" outlineLevel="0" collapsed="false">
      <c r="AK1312" s="0" t="s">
        <v>89</v>
      </c>
      <c r="AL1312" s="0" t="s">
        <v>43</v>
      </c>
      <c r="AM1312" s="0" t="s">
        <v>102</v>
      </c>
      <c r="AN1312" s="0" t="n">
        <v>0.025597112403002</v>
      </c>
    </row>
    <row r="1313" customFormat="false" ht="13.8" hidden="false" customHeight="false" outlineLevel="0" collapsed="false">
      <c r="AK1313" s="0" t="s">
        <v>89</v>
      </c>
      <c r="AL1313" s="0" t="s">
        <v>43</v>
      </c>
      <c r="AM1313" s="0" t="s">
        <v>103</v>
      </c>
      <c r="AN1313" s="0" t="n">
        <v>0.025530824717791</v>
      </c>
    </row>
    <row r="1314" customFormat="false" ht="13.8" hidden="false" customHeight="false" outlineLevel="0" collapsed="false">
      <c r="AK1314" s="0" t="s">
        <v>89</v>
      </c>
      <c r="AL1314" s="0" t="s">
        <v>43</v>
      </c>
      <c r="AM1314" s="0" t="s">
        <v>107</v>
      </c>
      <c r="AN1314" s="0" t="n">
        <v>0.025691947500575</v>
      </c>
    </row>
    <row r="1315" customFormat="false" ht="13.8" hidden="false" customHeight="false" outlineLevel="0" collapsed="false">
      <c r="AK1315" s="0" t="s">
        <v>89</v>
      </c>
      <c r="AL1315" s="0" t="s">
        <v>43</v>
      </c>
      <c r="AM1315" s="0" t="s">
        <v>120</v>
      </c>
      <c r="AN1315" s="0" t="n">
        <v>0.025832613820251</v>
      </c>
    </row>
    <row r="1316" customFormat="false" ht="13.8" hidden="false" customHeight="false" outlineLevel="0" collapsed="false">
      <c r="AK1316" s="0" t="s">
        <v>89</v>
      </c>
      <c r="AL1316" s="0" t="s">
        <v>43</v>
      </c>
      <c r="AM1316" s="0" t="s">
        <v>101</v>
      </c>
      <c r="AN1316" s="0" t="n">
        <v>0.025069814964975</v>
      </c>
    </row>
    <row r="1317" customFormat="false" ht="13.8" hidden="false" customHeight="false" outlineLevel="0" collapsed="false">
      <c r="AK1317" s="0" t="s">
        <v>89</v>
      </c>
      <c r="AL1317" s="0" t="s">
        <v>43</v>
      </c>
      <c r="AM1317" s="0" t="s">
        <v>109</v>
      </c>
      <c r="AN1317" s="0" t="n">
        <v>0.02590120197145</v>
      </c>
    </row>
    <row r="1318" customFormat="false" ht="13.8" hidden="false" customHeight="false" outlineLevel="0" collapsed="false">
      <c r="AK1318" s="0" t="s">
        <v>89</v>
      </c>
      <c r="AL1318" s="0" t="s">
        <v>43</v>
      </c>
      <c r="AM1318" s="0" t="s">
        <v>111</v>
      </c>
      <c r="AN1318" s="0" t="n">
        <v>0.025327694097391</v>
      </c>
    </row>
    <row r="1319" customFormat="false" ht="13.8" hidden="false" customHeight="false" outlineLevel="0" collapsed="false">
      <c r="AK1319" s="0" t="s">
        <v>89</v>
      </c>
      <c r="AL1319" s="0" t="s">
        <v>43</v>
      </c>
      <c r="AM1319" s="0" t="s">
        <v>113</v>
      </c>
      <c r="AN1319" s="0" t="n">
        <v>0.025236960579463</v>
      </c>
    </row>
    <row r="1320" customFormat="false" ht="13.8" hidden="false" customHeight="false" outlineLevel="0" collapsed="false">
      <c r="AK1320" s="0" t="s">
        <v>89</v>
      </c>
      <c r="AL1320" s="0" t="s">
        <v>43</v>
      </c>
      <c r="AM1320" s="0" t="s">
        <v>114</v>
      </c>
      <c r="AN1320" s="0" t="n">
        <v>0.025590155134012</v>
      </c>
    </row>
    <row r="1321" customFormat="false" ht="13.8" hidden="false" customHeight="false" outlineLevel="0" collapsed="false">
      <c r="AK1321" s="0" t="s">
        <v>89</v>
      </c>
      <c r="AL1321" s="0" t="s">
        <v>43</v>
      </c>
      <c r="AM1321" s="0" t="s">
        <v>96</v>
      </c>
      <c r="AN1321" s="0" t="n">
        <v>0.025332749452878</v>
      </c>
    </row>
    <row r="1322" customFormat="false" ht="13.8" hidden="false" customHeight="false" outlineLevel="0" collapsed="false">
      <c r="AK1322" s="0" t="s">
        <v>89</v>
      </c>
      <c r="AL1322" s="0" t="s">
        <v>43</v>
      </c>
      <c r="AM1322" s="0" t="s">
        <v>97</v>
      </c>
      <c r="AN1322" s="0" t="n">
        <v>0.025370736201901</v>
      </c>
    </row>
    <row r="1323" customFormat="false" ht="13.8" hidden="false" customHeight="false" outlineLevel="0" collapsed="false">
      <c r="AK1323" s="0" t="s">
        <v>89</v>
      </c>
      <c r="AL1323" s="0" t="s">
        <v>43</v>
      </c>
      <c r="AM1323" s="0" t="s">
        <v>116</v>
      </c>
      <c r="AN1323" s="0" t="n">
        <v>0.025052105076952</v>
      </c>
    </row>
    <row r="1324" customFormat="false" ht="13.8" hidden="false" customHeight="false" outlineLevel="0" collapsed="false">
      <c r="AK1324" s="0" t="s">
        <v>89</v>
      </c>
      <c r="AL1324" s="0" t="s">
        <v>43</v>
      </c>
      <c r="AM1324" s="0" t="s">
        <v>104</v>
      </c>
      <c r="AN1324" s="0" t="n">
        <v>0.025421881907303</v>
      </c>
    </row>
    <row r="1325" customFormat="false" ht="13.8" hidden="false" customHeight="false" outlineLevel="0" collapsed="false">
      <c r="AK1325" s="0" t="s">
        <v>89</v>
      </c>
      <c r="AL1325" s="0" t="s">
        <v>43</v>
      </c>
      <c r="AM1325" s="0" t="s">
        <v>118</v>
      </c>
      <c r="AN1325" s="0" t="n">
        <v>0.025829043709537</v>
      </c>
    </row>
    <row r="1326" customFormat="false" ht="13.8" hidden="false" customHeight="false" outlineLevel="0" collapsed="false">
      <c r="AK1326" s="0" t="s">
        <v>89</v>
      </c>
      <c r="AL1326" s="0" t="s">
        <v>43</v>
      </c>
      <c r="AM1326" s="0" t="s">
        <v>105</v>
      </c>
      <c r="AN1326" s="0" t="n">
        <v>0.025185547201313</v>
      </c>
    </row>
    <row r="1327" customFormat="false" ht="13.8" hidden="false" customHeight="false" outlineLevel="0" collapsed="false">
      <c r="AK1327" s="0" t="s">
        <v>89</v>
      </c>
      <c r="AL1327" s="0" t="s">
        <v>43</v>
      </c>
      <c r="AM1327" s="0" t="s">
        <v>119</v>
      </c>
      <c r="AN1327" s="0" t="n">
        <v>0.025819536101891</v>
      </c>
    </row>
    <row r="1328" customFormat="false" ht="13.8" hidden="false" customHeight="false" outlineLevel="0" collapsed="false">
      <c r="AK1328" s="0" t="s">
        <v>89</v>
      </c>
      <c r="AL1328" s="0" t="s">
        <v>43</v>
      </c>
      <c r="AM1328" s="0" t="s">
        <v>106</v>
      </c>
      <c r="AN1328" s="0" t="n">
        <v>0.025967301233795</v>
      </c>
    </row>
    <row r="1329" customFormat="false" ht="13.8" hidden="false" customHeight="false" outlineLevel="0" collapsed="false">
      <c r="AK1329" s="0" t="s">
        <v>89</v>
      </c>
      <c r="AL1329" s="0" t="s">
        <v>43</v>
      </c>
      <c r="AM1329" s="0" t="s">
        <v>98</v>
      </c>
      <c r="AN1329" s="0" t="n">
        <v>0.025690665551147</v>
      </c>
    </row>
    <row r="1330" customFormat="false" ht="13.8" hidden="false" customHeight="false" outlineLevel="0" collapsed="false">
      <c r="AK1330" s="0" t="s">
        <v>89</v>
      </c>
      <c r="AL1330" s="0" t="s">
        <v>43</v>
      </c>
      <c r="AM1330" s="0" t="s">
        <v>115</v>
      </c>
      <c r="AN1330" s="0" t="n">
        <v>0.025506904605869</v>
      </c>
    </row>
    <row r="1331" customFormat="false" ht="13.8" hidden="false" customHeight="false" outlineLevel="0" collapsed="false">
      <c r="AK1331" s="0" t="s">
        <v>89</v>
      </c>
      <c r="AL1331" s="0" t="s">
        <v>45</v>
      </c>
      <c r="AM1331" s="0" t="s">
        <v>116</v>
      </c>
      <c r="AN1331" s="0" t="n">
        <v>0.025303735995272</v>
      </c>
      <c r="AO1331" s="0" t="n">
        <f aca="false">AVERAGE(AN1331:AN1360)</f>
        <v>0.0255180645159127</v>
      </c>
    </row>
    <row r="1332" customFormat="false" ht="13.8" hidden="false" customHeight="false" outlineLevel="0" collapsed="false">
      <c r="AK1332" s="0" t="s">
        <v>89</v>
      </c>
      <c r="AL1332" s="0" t="s">
        <v>45</v>
      </c>
      <c r="AM1332" s="0" t="s">
        <v>117</v>
      </c>
      <c r="AN1332" s="0" t="n">
        <v>0.02520114115223</v>
      </c>
    </row>
    <row r="1333" customFormat="false" ht="13.8" hidden="false" customHeight="false" outlineLevel="0" collapsed="false">
      <c r="AK1333" s="0" t="s">
        <v>89</v>
      </c>
      <c r="AL1333" s="0" t="s">
        <v>45</v>
      </c>
      <c r="AM1333" s="0" t="s">
        <v>104</v>
      </c>
      <c r="AN1333" s="0" t="n">
        <v>0.02552651998135</v>
      </c>
    </row>
    <row r="1334" customFormat="false" ht="13.8" hidden="false" customHeight="false" outlineLevel="0" collapsed="false">
      <c r="AK1334" s="0" t="s">
        <v>89</v>
      </c>
      <c r="AL1334" s="0" t="s">
        <v>45</v>
      </c>
      <c r="AM1334" s="0" t="s">
        <v>118</v>
      </c>
      <c r="AN1334" s="0" t="n">
        <v>0.025748734107398</v>
      </c>
    </row>
    <row r="1335" customFormat="false" ht="13.8" hidden="false" customHeight="false" outlineLevel="0" collapsed="false">
      <c r="AK1335" s="0" t="s">
        <v>89</v>
      </c>
      <c r="AL1335" s="0" t="s">
        <v>45</v>
      </c>
      <c r="AM1335" s="0" t="s">
        <v>105</v>
      </c>
      <c r="AN1335" s="0" t="n">
        <v>0.025571976744768</v>
      </c>
    </row>
    <row r="1336" customFormat="false" ht="13.8" hidden="false" customHeight="false" outlineLevel="0" collapsed="false">
      <c r="AK1336" s="0" t="s">
        <v>89</v>
      </c>
      <c r="AL1336" s="0" t="s">
        <v>45</v>
      </c>
      <c r="AM1336" s="0" t="s">
        <v>119</v>
      </c>
      <c r="AN1336" s="0" t="n">
        <v>0.025399072047174</v>
      </c>
    </row>
    <row r="1337" customFormat="false" ht="13.8" hidden="false" customHeight="false" outlineLevel="0" collapsed="false">
      <c r="AK1337" s="0" t="s">
        <v>89</v>
      </c>
      <c r="AL1337" s="0" t="s">
        <v>45</v>
      </c>
      <c r="AM1337" s="0" t="s">
        <v>106</v>
      </c>
      <c r="AN1337" s="0" t="n">
        <v>0.025667048529217</v>
      </c>
    </row>
    <row r="1338" customFormat="false" ht="13.8" hidden="false" customHeight="false" outlineLevel="0" collapsed="false">
      <c r="AK1338" s="0" t="s">
        <v>89</v>
      </c>
      <c r="AL1338" s="0" t="s">
        <v>45</v>
      </c>
      <c r="AM1338" s="0" t="s">
        <v>99</v>
      </c>
      <c r="AN1338" s="0" t="n">
        <v>0.025723566765118</v>
      </c>
    </row>
    <row r="1339" customFormat="false" ht="13.8" hidden="false" customHeight="false" outlineLevel="0" collapsed="false">
      <c r="AK1339" s="0" t="s">
        <v>89</v>
      </c>
      <c r="AL1339" s="0" t="s">
        <v>45</v>
      </c>
      <c r="AM1339" s="0" t="s">
        <v>101</v>
      </c>
      <c r="AN1339" s="0" t="n">
        <v>0.025957004708824</v>
      </c>
    </row>
    <row r="1340" customFormat="false" ht="13.8" hidden="false" customHeight="false" outlineLevel="0" collapsed="false">
      <c r="AK1340" s="0" t="s">
        <v>89</v>
      </c>
      <c r="AL1340" s="0" t="s">
        <v>45</v>
      </c>
      <c r="AM1340" s="0" t="s">
        <v>102</v>
      </c>
      <c r="AN1340" s="0" t="n">
        <v>0.025618897129832</v>
      </c>
    </row>
    <row r="1341" customFormat="false" ht="13.8" hidden="false" customHeight="false" outlineLevel="0" collapsed="false">
      <c r="AK1341" s="0" t="s">
        <v>89</v>
      </c>
      <c r="AL1341" s="0" t="s">
        <v>45</v>
      </c>
      <c r="AM1341" s="0" t="s">
        <v>103</v>
      </c>
      <c r="AN1341" s="0" t="n">
        <v>0.025037320858947</v>
      </c>
    </row>
    <row r="1342" customFormat="false" ht="13.8" hidden="false" customHeight="false" outlineLevel="0" collapsed="false">
      <c r="AK1342" s="0" t="s">
        <v>89</v>
      </c>
      <c r="AL1342" s="0" t="s">
        <v>45</v>
      </c>
      <c r="AM1342" s="0" t="s">
        <v>107</v>
      </c>
      <c r="AN1342" s="0" t="n">
        <v>0.025648497230815</v>
      </c>
    </row>
    <row r="1343" customFormat="false" ht="13.8" hidden="false" customHeight="false" outlineLevel="0" collapsed="false">
      <c r="AK1343" s="0" t="s">
        <v>89</v>
      </c>
      <c r="AL1343" s="0" t="s">
        <v>45</v>
      </c>
      <c r="AM1343" s="0" t="s">
        <v>120</v>
      </c>
      <c r="AN1343" s="0" t="n">
        <v>0.025336567406601</v>
      </c>
    </row>
    <row r="1344" customFormat="false" ht="13.8" hidden="false" customHeight="false" outlineLevel="0" collapsed="false">
      <c r="AK1344" s="0" t="s">
        <v>89</v>
      </c>
      <c r="AL1344" s="0" t="s">
        <v>45</v>
      </c>
      <c r="AM1344" s="0" t="s">
        <v>98</v>
      </c>
      <c r="AN1344" s="0" t="n">
        <v>0.025231161583127</v>
      </c>
    </row>
    <row r="1345" customFormat="false" ht="13.8" hidden="false" customHeight="false" outlineLevel="0" collapsed="false">
      <c r="AK1345" s="0" t="s">
        <v>89</v>
      </c>
      <c r="AL1345" s="0" t="s">
        <v>45</v>
      </c>
      <c r="AM1345" s="0" t="s">
        <v>97</v>
      </c>
      <c r="AN1345" s="0" t="n">
        <v>0.025605832709909</v>
      </c>
    </row>
    <row r="1346" customFormat="false" ht="13.8" hidden="false" customHeight="false" outlineLevel="0" collapsed="false">
      <c r="AK1346" s="0" t="s">
        <v>89</v>
      </c>
      <c r="AL1346" s="0" t="s">
        <v>45</v>
      </c>
      <c r="AM1346" s="0" t="s">
        <v>50</v>
      </c>
      <c r="AN1346" s="0" t="n">
        <v>0.025509569080973</v>
      </c>
    </row>
    <row r="1347" customFormat="false" ht="13.8" hidden="false" customHeight="false" outlineLevel="0" collapsed="false">
      <c r="AK1347" s="0" t="s">
        <v>89</v>
      </c>
      <c r="AL1347" s="0" t="s">
        <v>45</v>
      </c>
      <c r="AM1347" s="0" t="s">
        <v>110</v>
      </c>
      <c r="AN1347" s="0" t="n">
        <v>0.025490739808429</v>
      </c>
    </row>
    <row r="1348" customFormat="false" ht="13.8" hidden="false" customHeight="false" outlineLevel="0" collapsed="false">
      <c r="AK1348" s="0" t="s">
        <v>89</v>
      </c>
      <c r="AL1348" s="0" t="s">
        <v>45</v>
      </c>
      <c r="AM1348" s="0" t="s">
        <v>41</v>
      </c>
      <c r="AN1348" s="0" t="n">
        <v>0.024546001929085</v>
      </c>
    </row>
    <row r="1349" customFormat="false" ht="13.8" hidden="false" customHeight="false" outlineLevel="0" collapsed="false">
      <c r="AK1349" s="0" t="s">
        <v>89</v>
      </c>
      <c r="AL1349" s="0" t="s">
        <v>45</v>
      </c>
      <c r="AM1349" s="0" t="s">
        <v>44</v>
      </c>
      <c r="AN1349" s="0" t="n">
        <v>0.025762183314709</v>
      </c>
    </row>
    <row r="1350" customFormat="false" ht="13.8" hidden="false" customHeight="false" outlineLevel="0" collapsed="false">
      <c r="AK1350" s="0" t="s">
        <v>89</v>
      </c>
      <c r="AL1350" s="0" t="s">
        <v>45</v>
      </c>
      <c r="AM1350" s="0" t="s">
        <v>96</v>
      </c>
      <c r="AN1350" s="0" t="n">
        <v>0.025744158121314</v>
      </c>
    </row>
    <row r="1351" customFormat="false" ht="13.8" hidden="false" customHeight="false" outlineLevel="0" collapsed="false">
      <c r="AK1351" s="0" t="s">
        <v>89</v>
      </c>
      <c r="AL1351" s="0" t="s">
        <v>45</v>
      </c>
      <c r="AM1351" s="0" t="s">
        <v>48</v>
      </c>
      <c r="AN1351" s="0" t="n">
        <v>0.025919492165014</v>
      </c>
    </row>
    <row r="1352" customFormat="false" ht="13.8" hidden="false" customHeight="false" outlineLevel="0" collapsed="false">
      <c r="AK1352" s="0" t="s">
        <v>89</v>
      </c>
      <c r="AL1352" s="0" t="s">
        <v>45</v>
      </c>
      <c r="AM1352" s="0" t="s">
        <v>108</v>
      </c>
      <c r="AN1352" s="0" t="n">
        <v>0.025833175865163</v>
      </c>
    </row>
    <row r="1353" customFormat="false" ht="13.8" hidden="false" customHeight="false" outlineLevel="0" collapsed="false">
      <c r="AK1353" s="0" t="s">
        <v>89</v>
      </c>
      <c r="AL1353" s="0" t="s">
        <v>45</v>
      </c>
      <c r="AM1353" s="0" t="s">
        <v>112</v>
      </c>
      <c r="AN1353" s="0" t="n">
        <v>0.025696430148753</v>
      </c>
    </row>
    <row r="1354" customFormat="false" ht="13.8" hidden="false" customHeight="false" outlineLevel="0" collapsed="false">
      <c r="AK1354" s="0" t="s">
        <v>89</v>
      </c>
      <c r="AL1354" s="0" t="s">
        <v>45</v>
      </c>
      <c r="AM1354" s="0" t="s">
        <v>109</v>
      </c>
      <c r="AN1354" s="0" t="n">
        <v>0.025199582389327</v>
      </c>
    </row>
    <row r="1355" customFormat="false" ht="13.8" hidden="false" customHeight="false" outlineLevel="0" collapsed="false">
      <c r="AK1355" s="0" t="s">
        <v>89</v>
      </c>
      <c r="AL1355" s="0" t="s">
        <v>45</v>
      </c>
      <c r="AM1355" s="0" t="s">
        <v>111</v>
      </c>
      <c r="AN1355" s="0" t="n">
        <v>0.02570173266388</v>
      </c>
    </row>
    <row r="1356" customFormat="false" ht="13.8" hidden="false" customHeight="false" outlineLevel="0" collapsed="false">
      <c r="AK1356" s="0" t="s">
        <v>89</v>
      </c>
      <c r="AL1356" s="0" t="s">
        <v>45</v>
      </c>
      <c r="AM1356" s="0" t="s">
        <v>113</v>
      </c>
      <c r="AN1356" s="0" t="n">
        <v>0.025637305432051</v>
      </c>
    </row>
    <row r="1357" customFormat="false" ht="13.8" hidden="false" customHeight="false" outlineLevel="0" collapsed="false">
      <c r="AK1357" s="0" t="s">
        <v>89</v>
      </c>
      <c r="AL1357" s="0" t="s">
        <v>45</v>
      </c>
      <c r="AM1357" s="0" t="s">
        <v>114</v>
      </c>
      <c r="AN1357" s="0" t="n">
        <v>0.025366607359384</v>
      </c>
    </row>
    <row r="1358" customFormat="false" ht="13.8" hidden="false" customHeight="false" outlineLevel="0" collapsed="false">
      <c r="AK1358" s="0" t="s">
        <v>89</v>
      </c>
      <c r="AL1358" s="0" t="s">
        <v>45</v>
      </c>
      <c r="AM1358" s="0" t="s">
        <v>46</v>
      </c>
      <c r="AN1358" s="0" t="n">
        <v>0.025006819777733</v>
      </c>
    </row>
    <row r="1359" customFormat="false" ht="13.8" hidden="false" customHeight="false" outlineLevel="0" collapsed="false">
      <c r="AK1359" s="0" t="s">
        <v>89</v>
      </c>
      <c r="AL1359" s="0" t="s">
        <v>45</v>
      </c>
      <c r="AM1359" s="0" t="s">
        <v>115</v>
      </c>
      <c r="AN1359" s="0" t="n">
        <v>0.026168540026038</v>
      </c>
    </row>
    <row r="1360" customFormat="false" ht="13.8" hidden="false" customHeight="false" outlineLevel="0" collapsed="false">
      <c r="AK1360" s="0" t="s">
        <v>89</v>
      </c>
      <c r="AL1360" s="0" t="s">
        <v>45</v>
      </c>
      <c r="AM1360" s="0" t="s">
        <v>100</v>
      </c>
      <c r="AN1360" s="0" t="n">
        <v>0.025382520444947</v>
      </c>
    </row>
    <row r="1361" customFormat="false" ht="13.8" hidden="false" customHeight="false" outlineLevel="0" collapsed="false">
      <c r="AK1361" s="0" t="s">
        <v>89</v>
      </c>
      <c r="AL1361" s="0" t="s">
        <v>47</v>
      </c>
      <c r="AM1361" s="0" t="s">
        <v>50</v>
      </c>
      <c r="AN1361" s="0" t="n">
        <v>0.025561612011115</v>
      </c>
      <c r="AO1361" s="0" t="n">
        <f aca="false">AVERAGE(AN1361:AN1390)</f>
        <v>0.0255295628370463</v>
      </c>
    </row>
    <row r="1362" customFormat="false" ht="13.8" hidden="false" customHeight="false" outlineLevel="0" collapsed="false">
      <c r="AK1362" s="0" t="s">
        <v>89</v>
      </c>
      <c r="AL1362" s="0" t="s">
        <v>47</v>
      </c>
      <c r="AM1362" s="0" t="s">
        <v>110</v>
      </c>
      <c r="AN1362" s="0" t="n">
        <v>0.025687273072312</v>
      </c>
    </row>
    <row r="1363" customFormat="false" ht="13.8" hidden="false" customHeight="false" outlineLevel="0" collapsed="false">
      <c r="AK1363" s="0" t="s">
        <v>89</v>
      </c>
      <c r="AL1363" s="0" t="s">
        <v>47</v>
      </c>
      <c r="AM1363" s="0" t="s">
        <v>108</v>
      </c>
      <c r="AN1363" s="0" t="n">
        <v>0.02538823847529</v>
      </c>
    </row>
    <row r="1364" customFormat="false" ht="13.8" hidden="false" customHeight="false" outlineLevel="0" collapsed="false">
      <c r="AK1364" s="0" t="s">
        <v>89</v>
      </c>
      <c r="AL1364" s="0" t="s">
        <v>47</v>
      </c>
      <c r="AM1364" s="0" t="s">
        <v>112</v>
      </c>
      <c r="AN1364" s="0" t="n">
        <v>0.025614745410407</v>
      </c>
    </row>
    <row r="1365" customFormat="false" ht="13.8" hidden="false" customHeight="false" outlineLevel="0" collapsed="false">
      <c r="AK1365" s="0" t="s">
        <v>89</v>
      </c>
      <c r="AL1365" s="0" t="s">
        <v>47</v>
      </c>
      <c r="AM1365" s="0" t="s">
        <v>109</v>
      </c>
      <c r="AN1365" s="0" t="n">
        <v>0.025419609538236</v>
      </c>
    </row>
    <row r="1366" customFormat="false" ht="13.8" hidden="false" customHeight="false" outlineLevel="0" collapsed="false">
      <c r="AK1366" s="0" t="s">
        <v>89</v>
      </c>
      <c r="AL1366" s="0" t="s">
        <v>47</v>
      </c>
      <c r="AM1366" s="0" t="s">
        <v>111</v>
      </c>
      <c r="AN1366" s="0" t="n">
        <v>0.02539968346629</v>
      </c>
    </row>
    <row r="1367" customFormat="false" ht="13.8" hidden="false" customHeight="false" outlineLevel="0" collapsed="false">
      <c r="AK1367" s="0" t="s">
        <v>89</v>
      </c>
      <c r="AL1367" s="0" t="s">
        <v>47</v>
      </c>
      <c r="AM1367" s="0" t="s">
        <v>113</v>
      </c>
      <c r="AN1367" s="0" t="n">
        <v>0.025729008110613</v>
      </c>
    </row>
    <row r="1368" customFormat="false" ht="13.8" hidden="false" customHeight="false" outlineLevel="0" collapsed="false">
      <c r="AK1368" s="0" t="s">
        <v>89</v>
      </c>
      <c r="AL1368" s="0" t="s">
        <v>47</v>
      </c>
      <c r="AM1368" s="0" t="s">
        <v>106</v>
      </c>
      <c r="AN1368" s="0" t="n">
        <v>0.02515480853534</v>
      </c>
    </row>
    <row r="1369" customFormat="false" ht="13.8" hidden="false" customHeight="false" outlineLevel="0" collapsed="false">
      <c r="AK1369" s="0" t="s">
        <v>89</v>
      </c>
      <c r="AL1369" s="0" t="s">
        <v>47</v>
      </c>
      <c r="AM1369" s="0" t="s">
        <v>96</v>
      </c>
      <c r="AN1369" s="0" t="n">
        <v>0.024866448474951</v>
      </c>
    </row>
    <row r="1370" customFormat="false" ht="13.8" hidden="false" customHeight="false" outlineLevel="0" collapsed="false">
      <c r="AK1370" s="0" t="s">
        <v>89</v>
      </c>
      <c r="AL1370" s="0" t="s">
        <v>47</v>
      </c>
      <c r="AM1370" s="0" t="s">
        <v>97</v>
      </c>
      <c r="AN1370" s="0" t="n">
        <v>0.025733728844883</v>
      </c>
    </row>
    <row r="1371" customFormat="false" ht="13.8" hidden="false" customHeight="false" outlineLevel="0" collapsed="false">
      <c r="AK1371" s="0" t="s">
        <v>89</v>
      </c>
      <c r="AL1371" s="0" t="s">
        <v>47</v>
      </c>
      <c r="AM1371" s="0" t="s">
        <v>115</v>
      </c>
      <c r="AN1371" s="0" t="n">
        <v>0.025373030103059</v>
      </c>
    </row>
    <row r="1372" customFormat="false" ht="13.8" hidden="false" customHeight="false" outlineLevel="0" collapsed="false">
      <c r="AK1372" s="0" t="s">
        <v>89</v>
      </c>
      <c r="AL1372" s="0" t="s">
        <v>47</v>
      </c>
      <c r="AM1372" s="0" t="s">
        <v>116</v>
      </c>
      <c r="AN1372" s="0" t="n">
        <v>0.026137867611408</v>
      </c>
    </row>
    <row r="1373" customFormat="false" ht="13.8" hidden="false" customHeight="false" outlineLevel="0" collapsed="false">
      <c r="AK1373" s="0" t="s">
        <v>89</v>
      </c>
      <c r="AL1373" s="0" t="s">
        <v>47</v>
      </c>
      <c r="AM1373" s="0" t="s">
        <v>117</v>
      </c>
      <c r="AN1373" s="0" t="n">
        <v>0.02515573676541</v>
      </c>
    </row>
    <row r="1374" customFormat="false" ht="13.8" hidden="false" customHeight="false" outlineLevel="0" collapsed="false">
      <c r="AK1374" s="0" t="s">
        <v>89</v>
      </c>
      <c r="AL1374" s="0" t="s">
        <v>47</v>
      </c>
      <c r="AM1374" s="0" t="s">
        <v>104</v>
      </c>
      <c r="AN1374" s="0" t="n">
        <v>0.025309644825746</v>
      </c>
    </row>
    <row r="1375" customFormat="false" ht="13.8" hidden="false" customHeight="false" outlineLevel="0" collapsed="false">
      <c r="AK1375" s="0" t="s">
        <v>89</v>
      </c>
      <c r="AL1375" s="0" t="s">
        <v>47</v>
      </c>
      <c r="AM1375" s="0" t="s">
        <v>118</v>
      </c>
      <c r="AN1375" s="0" t="n">
        <v>0.024992259844044</v>
      </c>
    </row>
    <row r="1376" customFormat="false" ht="13.8" hidden="false" customHeight="false" outlineLevel="0" collapsed="false">
      <c r="AK1376" s="0" t="s">
        <v>89</v>
      </c>
      <c r="AL1376" s="0" t="s">
        <v>47</v>
      </c>
      <c r="AM1376" s="0" t="s">
        <v>105</v>
      </c>
      <c r="AN1376" s="0" t="n">
        <v>0.025686158877973</v>
      </c>
    </row>
    <row r="1377" customFormat="false" ht="13.8" hidden="false" customHeight="false" outlineLevel="0" collapsed="false">
      <c r="AK1377" s="0" t="s">
        <v>89</v>
      </c>
      <c r="AL1377" s="0" t="s">
        <v>47</v>
      </c>
      <c r="AM1377" s="0" t="s">
        <v>119</v>
      </c>
      <c r="AN1377" s="0" t="n">
        <v>0.025750528381357</v>
      </c>
    </row>
    <row r="1378" customFormat="false" ht="13.8" hidden="false" customHeight="false" outlineLevel="0" collapsed="false">
      <c r="AK1378" s="0" t="s">
        <v>89</v>
      </c>
      <c r="AL1378" s="0" t="s">
        <v>47</v>
      </c>
      <c r="AM1378" s="0" t="s">
        <v>114</v>
      </c>
      <c r="AN1378" s="0" t="n">
        <v>0.025757971599464</v>
      </c>
    </row>
    <row r="1379" customFormat="false" ht="13.8" hidden="false" customHeight="false" outlineLevel="0" collapsed="false">
      <c r="AK1379" s="0" t="s">
        <v>89</v>
      </c>
      <c r="AL1379" s="0" t="s">
        <v>47</v>
      </c>
      <c r="AM1379" s="0" t="s">
        <v>48</v>
      </c>
      <c r="AN1379" s="0" t="n">
        <v>0.025319399978372</v>
      </c>
    </row>
    <row r="1380" customFormat="false" ht="13.8" hidden="false" customHeight="false" outlineLevel="0" collapsed="false">
      <c r="AK1380" s="0" t="s">
        <v>89</v>
      </c>
      <c r="AL1380" s="0" t="s">
        <v>47</v>
      </c>
      <c r="AM1380" s="0" t="s">
        <v>41</v>
      </c>
      <c r="AN1380" s="0" t="n">
        <v>0.025570141949198</v>
      </c>
    </row>
    <row r="1381" customFormat="false" ht="13.8" hidden="false" customHeight="false" outlineLevel="0" collapsed="false">
      <c r="AK1381" s="0" t="s">
        <v>89</v>
      </c>
      <c r="AL1381" s="0" t="s">
        <v>47</v>
      </c>
      <c r="AM1381" s="0" t="s">
        <v>44</v>
      </c>
      <c r="AN1381" s="0" t="n">
        <v>0.025697457341268</v>
      </c>
    </row>
    <row r="1382" customFormat="false" ht="13.8" hidden="false" customHeight="false" outlineLevel="0" collapsed="false">
      <c r="AK1382" s="0" t="s">
        <v>89</v>
      </c>
      <c r="AL1382" s="0" t="s">
        <v>47</v>
      </c>
      <c r="AM1382" s="0" t="s">
        <v>98</v>
      </c>
      <c r="AN1382" s="0" t="n">
        <v>0.026068679287437</v>
      </c>
    </row>
    <row r="1383" customFormat="false" ht="13.8" hidden="false" customHeight="false" outlineLevel="0" collapsed="false">
      <c r="AK1383" s="0" t="s">
        <v>89</v>
      </c>
      <c r="AL1383" s="0" t="s">
        <v>47</v>
      </c>
      <c r="AM1383" s="0" t="s">
        <v>99</v>
      </c>
      <c r="AN1383" s="0" t="n">
        <v>0.025656061460135</v>
      </c>
    </row>
    <row r="1384" customFormat="false" ht="13.8" hidden="false" customHeight="false" outlineLevel="0" collapsed="false">
      <c r="AK1384" s="0" t="s">
        <v>89</v>
      </c>
      <c r="AL1384" s="0" t="s">
        <v>47</v>
      </c>
      <c r="AM1384" s="0" t="s">
        <v>100</v>
      </c>
      <c r="AN1384" s="0" t="n">
        <v>0.025768113482315</v>
      </c>
    </row>
    <row r="1385" customFormat="false" ht="13.8" hidden="false" customHeight="false" outlineLevel="0" collapsed="false">
      <c r="AK1385" s="0" t="s">
        <v>89</v>
      </c>
      <c r="AL1385" s="0" t="s">
        <v>47</v>
      </c>
      <c r="AM1385" s="0" t="s">
        <v>101</v>
      </c>
      <c r="AN1385" s="0" t="n">
        <v>0.025432180374826</v>
      </c>
    </row>
    <row r="1386" customFormat="false" ht="13.8" hidden="false" customHeight="false" outlineLevel="0" collapsed="false">
      <c r="AK1386" s="0" t="s">
        <v>89</v>
      </c>
      <c r="AL1386" s="0" t="s">
        <v>47</v>
      </c>
      <c r="AM1386" s="0" t="s">
        <v>102</v>
      </c>
      <c r="AN1386" s="0" t="n">
        <v>0.025012776430634</v>
      </c>
    </row>
    <row r="1387" customFormat="false" ht="13.8" hidden="false" customHeight="false" outlineLevel="0" collapsed="false">
      <c r="AK1387" s="0" t="s">
        <v>89</v>
      </c>
      <c r="AL1387" s="0" t="s">
        <v>47</v>
      </c>
      <c r="AM1387" s="0" t="s">
        <v>103</v>
      </c>
      <c r="AN1387" s="0" t="n">
        <v>0.0252917608172</v>
      </c>
    </row>
    <row r="1388" customFormat="false" ht="13.8" hidden="false" customHeight="false" outlineLevel="0" collapsed="false">
      <c r="AK1388" s="0" t="s">
        <v>89</v>
      </c>
      <c r="AL1388" s="0" t="s">
        <v>47</v>
      </c>
      <c r="AM1388" s="0" t="s">
        <v>107</v>
      </c>
      <c r="AN1388" s="0" t="n">
        <v>0.025318862065543</v>
      </c>
    </row>
    <row r="1389" customFormat="false" ht="13.8" hidden="false" customHeight="false" outlineLevel="0" collapsed="false">
      <c r="AK1389" s="0" t="s">
        <v>89</v>
      </c>
      <c r="AL1389" s="0" t="s">
        <v>47</v>
      </c>
      <c r="AM1389" s="0" t="s">
        <v>120</v>
      </c>
      <c r="AN1389" s="0" t="n">
        <v>0.026295549423153</v>
      </c>
    </row>
    <row r="1390" customFormat="false" ht="13.8" hidden="false" customHeight="false" outlineLevel="0" collapsed="false">
      <c r="AK1390" s="0" t="s">
        <v>89</v>
      </c>
      <c r="AL1390" s="0" t="s">
        <v>47</v>
      </c>
      <c r="AM1390" s="0" t="s">
        <v>46</v>
      </c>
      <c r="AN1390" s="0" t="n">
        <v>0.02573754855341</v>
      </c>
    </row>
    <row r="1391" customFormat="false" ht="13.8" hidden="false" customHeight="false" outlineLevel="0" collapsed="false">
      <c r="AK1391" s="0" t="s">
        <v>89</v>
      </c>
      <c r="AL1391" s="0" t="s">
        <v>49</v>
      </c>
      <c r="AM1391" s="0" t="s">
        <v>114</v>
      </c>
      <c r="AN1391" s="0" t="n">
        <v>0.024841671630394</v>
      </c>
      <c r="AO1391" s="0" t="n">
        <f aca="false">AVERAGE(AN1391:AN1420)</f>
        <v>0.0255009808824172</v>
      </c>
    </row>
    <row r="1392" customFormat="false" ht="13.8" hidden="false" customHeight="false" outlineLevel="0" collapsed="false">
      <c r="AK1392" s="0" t="s">
        <v>89</v>
      </c>
      <c r="AL1392" s="0" t="s">
        <v>49</v>
      </c>
      <c r="AM1392" s="0" t="s">
        <v>96</v>
      </c>
      <c r="AN1392" s="0" t="n">
        <v>0.0256122428504</v>
      </c>
    </row>
    <row r="1393" customFormat="false" ht="13.8" hidden="false" customHeight="false" outlineLevel="0" collapsed="false">
      <c r="AK1393" s="0" t="s">
        <v>89</v>
      </c>
      <c r="AL1393" s="0" t="s">
        <v>49</v>
      </c>
      <c r="AM1393" s="0" t="s">
        <v>97</v>
      </c>
      <c r="AN1393" s="0" t="n">
        <v>0.025398432438436</v>
      </c>
    </row>
    <row r="1394" customFormat="false" ht="13.8" hidden="false" customHeight="false" outlineLevel="0" collapsed="false">
      <c r="AK1394" s="0" t="s">
        <v>89</v>
      </c>
      <c r="AL1394" s="0" t="s">
        <v>49</v>
      </c>
      <c r="AM1394" s="0" t="s">
        <v>115</v>
      </c>
      <c r="AN1394" s="0" t="n">
        <v>0.025343422171327</v>
      </c>
    </row>
    <row r="1395" customFormat="false" ht="13.8" hidden="false" customHeight="false" outlineLevel="0" collapsed="false">
      <c r="AK1395" s="0" t="s">
        <v>89</v>
      </c>
      <c r="AL1395" s="0" t="s">
        <v>49</v>
      </c>
      <c r="AM1395" s="0" t="s">
        <v>116</v>
      </c>
      <c r="AN1395" s="0" t="n">
        <v>0.025802424769637</v>
      </c>
    </row>
    <row r="1396" customFormat="false" ht="13.8" hidden="false" customHeight="false" outlineLevel="0" collapsed="false">
      <c r="AK1396" s="0" t="s">
        <v>89</v>
      </c>
      <c r="AL1396" s="0" t="s">
        <v>49</v>
      </c>
      <c r="AM1396" s="0" t="s">
        <v>117</v>
      </c>
      <c r="AN1396" s="0" t="n">
        <v>0.02558980586343</v>
      </c>
    </row>
    <row r="1397" customFormat="false" ht="13.8" hidden="false" customHeight="false" outlineLevel="0" collapsed="false">
      <c r="AK1397" s="0" t="s">
        <v>89</v>
      </c>
      <c r="AL1397" s="0" t="s">
        <v>49</v>
      </c>
      <c r="AM1397" s="0" t="s">
        <v>104</v>
      </c>
      <c r="AN1397" s="0" t="n">
        <v>0.025228429510385</v>
      </c>
    </row>
    <row r="1398" customFormat="false" ht="13.8" hidden="false" customHeight="false" outlineLevel="0" collapsed="false">
      <c r="AK1398" s="0" t="s">
        <v>89</v>
      </c>
      <c r="AL1398" s="0" t="s">
        <v>49</v>
      </c>
      <c r="AM1398" s="0" t="s">
        <v>118</v>
      </c>
      <c r="AN1398" s="0" t="n">
        <v>0.025974868672698</v>
      </c>
    </row>
    <row r="1399" customFormat="false" ht="13.8" hidden="false" customHeight="false" outlineLevel="0" collapsed="false">
      <c r="AK1399" s="0" t="s">
        <v>89</v>
      </c>
      <c r="AL1399" s="0" t="s">
        <v>49</v>
      </c>
      <c r="AM1399" s="0" t="s">
        <v>120</v>
      </c>
      <c r="AN1399" s="0" t="n">
        <v>0.025395501558265</v>
      </c>
    </row>
    <row r="1400" customFormat="false" ht="13.8" hidden="false" customHeight="false" outlineLevel="0" collapsed="false">
      <c r="AK1400" s="0" t="s">
        <v>89</v>
      </c>
      <c r="AL1400" s="0" t="s">
        <v>49</v>
      </c>
      <c r="AM1400" s="0" t="s">
        <v>119</v>
      </c>
      <c r="AN1400" s="0" t="n">
        <v>0.024841339874296</v>
      </c>
    </row>
    <row r="1401" customFormat="false" ht="13.8" hidden="false" customHeight="false" outlineLevel="0" collapsed="false">
      <c r="AK1401" s="0" t="s">
        <v>89</v>
      </c>
      <c r="AL1401" s="0" t="s">
        <v>49</v>
      </c>
      <c r="AM1401" s="0" t="s">
        <v>106</v>
      </c>
      <c r="AN1401" s="0" t="n">
        <v>0.024905003209052</v>
      </c>
    </row>
    <row r="1402" customFormat="false" ht="13.8" hidden="false" customHeight="false" outlineLevel="0" collapsed="false">
      <c r="AK1402" s="0" t="s">
        <v>89</v>
      </c>
      <c r="AL1402" s="0" t="s">
        <v>49</v>
      </c>
      <c r="AM1402" s="0" t="s">
        <v>98</v>
      </c>
      <c r="AN1402" s="0" t="n">
        <v>0.025594532649743</v>
      </c>
    </row>
    <row r="1403" customFormat="false" ht="13.8" hidden="false" customHeight="false" outlineLevel="0" collapsed="false">
      <c r="AK1403" s="0" t="s">
        <v>89</v>
      </c>
      <c r="AL1403" s="0" t="s">
        <v>49</v>
      </c>
      <c r="AM1403" s="0" t="s">
        <v>99</v>
      </c>
      <c r="AN1403" s="0" t="n">
        <v>0.025849916094666</v>
      </c>
    </row>
    <row r="1404" customFormat="false" ht="13.8" hidden="false" customHeight="false" outlineLevel="0" collapsed="false">
      <c r="AK1404" s="0" t="s">
        <v>89</v>
      </c>
      <c r="AL1404" s="0" t="s">
        <v>49</v>
      </c>
      <c r="AM1404" s="0" t="s">
        <v>100</v>
      </c>
      <c r="AN1404" s="0" t="n">
        <v>0.025719902197132</v>
      </c>
    </row>
    <row r="1405" customFormat="false" ht="13.8" hidden="false" customHeight="false" outlineLevel="0" collapsed="false">
      <c r="AK1405" s="0" t="s">
        <v>89</v>
      </c>
      <c r="AL1405" s="0" t="s">
        <v>49</v>
      </c>
      <c r="AM1405" s="0" t="s">
        <v>101</v>
      </c>
      <c r="AN1405" s="0" t="n">
        <v>0.025686403311948</v>
      </c>
    </row>
    <row r="1406" customFormat="false" ht="13.8" hidden="false" customHeight="false" outlineLevel="0" collapsed="false">
      <c r="AK1406" s="0" t="s">
        <v>89</v>
      </c>
      <c r="AL1406" s="0" t="s">
        <v>49</v>
      </c>
      <c r="AM1406" s="0" t="s">
        <v>102</v>
      </c>
      <c r="AN1406" s="0" t="n">
        <v>0.025717339617053</v>
      </c>
    </row>
    <row r="1407" customFormat="false" ht="13.8" hidden="false" customHeight="false" outlineLevel="0" collapsed="false">
      <c r="AK1407" s="0" t="s">
        <v>89</v>
      </c>
      <c r="AL1407" s="0" t="s">
        <v>49</v>
      </c>
      <c r="AM1407" s="0" t="s">
        <v>103</v>
      </c>
      <c r="AN1407" s="0" t="n">
        <v>0.025337556953296</v>
      </c>
    </row>
    <row r="1408" customFormat="false" ht="13.8" hidden="false" customHeight="false" outlineLevel="0" collapsed="false">
      <c r="AK1408" s="0" t="s">
        <v>89</v>
      </c>
      <c r="AL1408" s="0" t="s">
        <v>49</v>
      </c>
      <c r="AM1408" s="0" t="s">
        <v>107</v>
      </c>
      <c r="AN1408" s="0" t="n">
        <v>0.025384776420685</v>
      </c>
    </row>
    <row r="1409" customFormat="false" ht="13.8" hidden="false" customHeight="false" outlineLevel="0" collapsed="false">
      <c r="AK1409" s="0" t="s">
        <v>89</v>
      </c>
      <c r="AL1409" s="0" t="s">
        <v>49</v>
      </c>
      <c r="AM1409" s="0" t="s">
        <v>105</v>
      </c>
      <c r="AN1409" s="0" t="n">
        <v>0.025078316198902</v>
      </c>
    </row>
    <row r="1410" customFormat="false" ht="13.8" hidden="false" customHeight="false" outlineLevel="0" collapsed="false">
      <c r="AK1410" s="0" t="s">
        <v>89</v>
      </c>
      <c r="AL1410" s="0" t="s">
        <v>49</v>
      </c>
      <c r="AM1410" s="0" t="s">
        <v>44</v>
      </c>
      <c r="AN1410" s="0" t="n">
        <v>0.025382381080973</v>
      </c>
    </row>
    <row r="1411" customFormat="false" ht="13.8" hidden="false" customHeight="false" outlineLevel="0" collapsed="false">
      <c r="AK1411" s="0" t="s">
        <v>89</v>
      </c>
      <c r="AL1411" s="0" t="s">
        <v>49</v>
      </c>
      <c r="AM1411" s="0" t="s">
        <v>46</v>
      </c>
      <c r="AN1411" s="0" t="n">
        <v>0.025271801529223</v>
      </c>
    </row>
    <row r="1412" customFormat="false" ht="13.8" hidden="false" customHeight="false" outlineLevel="0" collapsed="false">
      <c r="AK1412" s="0" t="s">
        <v>89</v>
      </c>
      <c r="AL1412" s="0" t="s">
        <v>49</v>
      </c>
      <c r="AM1412" s="0" t="s">
        <v>48</v>
      </c>
      <c r="AN1412" s="0" t="n">
        <v>0.02557935642089</v>
      </c>
    </row>
    <row r="1413" customFormat="false" ht="13.8" hidden="false" customHeight="false" outlineLevel="0" collapsed="false">
      <c r="AK1413" s="0" t="s">
        <v>89</v>
      </c>
      <c r="AL1413" s="0" t="s">
        <v>49</v>
      </c>
      <c r="AM1413" s="0" t="s">
        <v>50</v>
      </c>
      <c r="AN1413" s="0" t="n">
        <v>0.025741445017819</v>
      </c>
    </row>
    <row r="1414" customFormat="false" ht="13.8" hidden="false" customHeight="false" outlineLevel="0" collapsed="false">
      <c r="AK1414" s="0" t="s">
        <v>89</v>
      </c>
      <c r="AL1414" s="0" t="s">
        <v>49</v>
      </c>
      <c r="AM1414" s="0" t="s">
        <v>110</v>
      </c>
      <c r="AN1414" s="0" t="n">
        <v>0.025401215957932</v>
      </c>
    </row>
    <row r="1415" customFormat="false" ht="13.8" hidden="false" customHeight="false" outlineLevel="0" collapsed="false">
      <c r="AK1415" s="0" t="s">
        <v>89</v>
      </c>
      <c r="AL1415" s="0" t="s">
        <v>49</v>
      </c>
      <c r="AM1415" s="0" t="s">
        <v>108</v>
      </c>
      <c r="AN1415" s="0" t="n">
        <v>0.02623649647428</v>
      </c>
    </row>
    <row r="1416" customFormat="false" ht="13.8" hidden="false" customHeight="false" outlineLevel="0" collapsed="false">
      <c r="AK1416" s="0" t="s">
        <v>89</v>
      </c>
      <c r="AL1416" s="0" t="s">
        <v>49</v>
      </c>
      <c r="AM1416" s="0" t="s">
        <v>112</v>
      </c>
      <c r="AN1416" s="0" t="n">
        <v>0.026309509187872</v>
      </c>
    </row>
    <row r="1417" customFormat="false" ht="13.8" hidden="false" customHeight="false" outlineLevel="0" collapsed="false">
      <c r="AK1417" s="0" t="s">
        <v>89</v>
      </c>
      <c r="AL1417" s="0" t="s">
        <v>49</v>
      </c>
      <c r="AM1417" s="0" t="s">
        <v>109</v>
      </c>
      <c r="AN1417" s="0" t="n">
        <v>0.02594630928745</v>
      </c>
    </row>
    <row r="1418" customFormat="false" ht="13.8" hidden="false" customHeight="false" outlineLevel="0" collapsed="false">
      <c r="AK1418" s="0" t="s">
        <v>89</v>
      </c>
      <c r="AL1418" s="0" t="s">
        <v>49</v>
      </c>
      <c r="AM1418" s="0" t="s">
        <v>111</v>
      </c>
      <c r="AN1418" s="0" t="n">
        <v>0.025406719535486</v>
      </c>
    </row>
    <row r="1419" customFormat="false" ht="13.8" hidden="false" customHeight="false" outlineLevel="0" collapsed="false">
      <c r="AK1419" s="0" t="s">
        <v>89</v>
      </c>
      <c r="AL1419" s="0" t="s">
        <v>49</v>
      </c>
      <c r="AM1419" s="0" t="s">
        <v>41</v>
      </c>
      <c r="AN1419" s="0" t="n">
        <v>0.024969630602515</v>
      </c>
    </row>
    <row r="1420" customFormat="false" ht="13.8" hidden="false" customHeight="false" outlineLevel="0" collapsed="false">
      <c r="AK1420" s="0" t="s">
        <v>89</v>
      </c>
      <c r="AL1420" s="0" t="s">
        <v>49</v>
      </c>
      <c r="AM1420" s="0" t="s">
        <v>113</v>
      </c>
      <c r="AN1420" s="0" t="n">
        <v>0.025482675386332</v>
      </c>
    </row>
  </sheetData>
  <autoFilter ref="AO1:AO1391">
    <filterColumn colId="0">
      <customFilters and="true">
        <customFilter operator="**none**" val=""/>
      </customFilters>
    </filterColumn>
  </autoFilter>
  <mergeCells count="26">
    <mergeCell ref="H1:O2"/>
    <mergeCell ref="Y21:Z22"/>
    <mergeCell ref="AA21:AA22"/>
    <mergeCell ref="AB21:AB22"/>
    <mergeCell ref="AC21:AC22"/>
    <mergeCell ref="AD21:AD22"/>
    <mergeCell ref="AE21:AE22"/>
    <mergeCell ref="Y23:Z24"/>
    <mergeCell ref="AA23:AA24"/>
    <mergeCell ref="AB23:AB24"/>
    <mergeCell ref="AC23:AC24"/>
    <mergeCell ref="AD23:AD24"/>
    <mergeCell ref="AE23:AE24"/>
    <mergeCell ref="W28:AA28"/>
    <mergeCell ref="AC43:AD44"/>
    <mergeCell ref="W45:X45"/>
    <mergeCell ref="AC45:AD46"/>
    <mergeCell ref="W46:X46"/>
    <mergeCell ref="W47:X47"/>
    <mergeCell ref="D49:D50"/>
    <mergeCell ref="W49:Y49"/>
    <mergeCell ref="E53:K54"/>
    <mergeCell ref="M78:V78"/>
    <mergeCell ref="M79:V80"/>
    <mergeCell ref="M81:V82"/>
    <mergeCell ref="E141:K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2021-01-22T13:21:59Z</dcterms:created>
  <dc:creator>Francesco Iemma</dc:creator>
  <dc:description/>
  <dc:language>it-IT</dc:language>
  <cp:lastModifiedBy/>
  <dcterms:modified xsi:type="dcterms:W3CDTF">2021-01-26T22:41:40Z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