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omialVer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<sst xmlns="http://schemas.openxmlformats.org/spreadsheetml/2006/main" count="1834" uniqueCount="72">
  <si>
    <t xml:space="preserve">95% CI</t>
  </si>
  <si>
    <t xml:space="preserve">VALORI (xi)</t>
  </si>
  <si>
    <t xml:space="preserve">xavg</t>
  </si>
  <si>
    <t xml:space="preserve">((xi – xavg)^2)/(n-1)</t>
  </si>
  <si>
    <t xml:space="preserve">S^2</t>
  </si>
  <si>
    <t xml:space="preserve">NUMERO CAMPIONI</t>
  </si>
  <si>
    <t xml:space="preserve">Z(0.025) </t>
  </si>
  <si>
    <t xml:space="preserve">95% CI scissor</t>
  </si>
  <si>
    <t xml:space="preserve">Come usare questo file </t>
  </si>
  <si>
    <t xml:space="preserve">1) Piazza I valori sotto la colonna valori (MAX 100 campioni)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</si>
  <si>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</si>
  <si>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</si>
  <si>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</si>
  <si>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</si>
  <si>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</si>
  <si>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Value</t>
  </si>
  <si>
    <t xml:space="preserve">Lorenz</t>
  </si>
  <si>
    <t xml:space="preserve">left bound</t>
  </si>
  <si>
    <t xml:space="preserve">right bound</t>
  </si>
  <si>
    <t xml:space="preserve">2) Modifica n con il numero di campioni </t>
  </si>
  <si>
    <t xml:space="preserve">ResponseTimeExperiment1</t>
  </si>
  <si>
    <t xml:space="preserve">$0=0.1</t>
  </si>
  <si>
    <t xml:space="preserve">#16</t>
  </si>
  <si>
    <t xml:space="preserve">slottedNetwork.ch</t>
  </si>
  <si>
    <t xml:space="preserve">wholeResponseTime:mean</t>
  </si>
  <si>
    <t xml:space="preserve">$0=0.2</t>
  </si>
  <si>
    <t xml:space="preserve">$0=0.3</t>
  </si>
  <si>
    <t xml:space="preserve">#1</t>
  </si>
  <si>
    <t xml:space="preserve">$0=0.4</t>
  </si>
  <si>
    <t xml:space="preserve">$0=0.5</t>
  </si>
  <si>
    <t xml:space="preserve">#32</t>
  </si>
  <si>
    <t xml:space="preserve">#11</t>
  </si>
  <si>
    <t xml:space="preserve">#29</t>
  </si>
  <si>
    <t xml:space="preserve">#24</t>
  </si>
  <si>
    <t xml:space="preserve">#15</t>
  </si>
  <si>
    <t xml:space="preserve">p</t>
  </si>
  <si>
    <t xml:space="preserve">Mean Resp time</t>
  </si>
  <si>
    <t xml:space="preserve">95% CI Scissor</t>
  </si>
  <si>
    <t xml:space="preserve">LCG</t>
  </si>
  <si>
    <t xml:space="preserve">#25</t>
  </si>
  <si>
    <t xml:space="preserve">#6</t>
  </si>
  <si>
    <t xml:space="preserve">N = 30, C = 6</t>
  </si>
  <si>
    <t xml:space="preserve">#33</t>
  </si>
  <si>
    <t xml:space="preserve">#5</t>
  </si>
  <si>
    <t xml:space="preserve">#12</t>
  </si>
  <si>
    <t xml:space="preserve">#28</t>
  </si>
  <si>
    <t xml:space="preserve">#17</t>
  </si>
  <si>
    <t xml:space="preserve">#10</t>
  </si>
  <si>
    <t xml:space="preserve">#20</t>
  </si>
  <si>
    <t xml:space="preserve">N = 6, C = 5</t>
  </si>
  <si>
    <t xml:space="preserve">#34</t>
  </si>
  <si>
    <t xml:space="preserve">#0</t>
  </si>
  <si>
    <t xml:space="preserve">#31</t>
  </si>
  <si>
    <t xml:space="preserve">#4</t>
  </si>
  <si>
    <t xml:space="preserve">#9</t>
  </si>
  <si>
    <t xml:space="preserve">#26</t>
  </si>
  <si>
    <t xml:space="preserve">#13</t>
  </si>
  <si>
    <t xml:space="preserve">#21</t>
  </si>
  <si>
    <t xml:space="preserve">#18</t>
  </si>
  <si>
    <t xml:space="preserve">#22</t>
  </si>
  <si>
    <t xml:space="preserve">#30</t>
  </si>
  <si>
    <t xml:space="preserve">#8</t>
  </si>
  <si>
    <t xml:space="preserve">#14</t>
  </si>
  <si>
    <t xml:space="preserve">#27</t>
  </si>
  <si>
    <t xml:space="preserve">#19</t>
  </si>
  <si>
    <t xml:space="preserve">#3</t>
  </si>
  <si>
    <t xml:space="preserve">#23</t>
  </si>
  <si>
    <t xml:space="preserve">#2</t>
  </si>
  <si>
    <t xml:space="preserve">#7</t>
  </si>
  <si>
    <t xml:space="preserve">Mean</t>
  </si>
  <si>
    <t xml:space="preserve">CI Scissor</t>
  </si>
  <si>
    <t xml:space="preserve">ResponseTimeExperiment2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</si>
</sst>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5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D320"/>
      </patternFill>
    </fill>
    <fill>
      <patternFill patternType="solid">
        <fgColor rgb="FFFFBF00"/>
        <bgColor rgb="FFFFD32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Mean Response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high_traffic</c:f>
              <c:strCache>
                <c:ptCount val="1"/>
                <c:pt idx="0">
                  <c:v>high_traffic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binomialVerification!$BM$7:$BM$11</c:f>
                <c:numCache>
                  <c:formatCode>General</c:formatCode>
                  <c:ptCount val="5"/>
                  <c:pt idx="0">
                    <c:v>0.000360263624824411</c:v>
                  </c:pt>
                  <c:pt idx="1">
                    <c:v>0.0011968082201983</c:v>
                  </c:pt>
                  <c:pt idx="2">
                    <c:v>0.000159309110570565</c:v>
                  </c:pt>
                  <c:pt idx="3">
                    <c:v>0.000799949403401699</c:v>
                  </c:pt>
                  <c:pt idx="4">
                    <c:v>0.00209727659302433</c:v>
                  </c:pt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binomialVerification!$BK$7:$BK$11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binomialVerification!$BL$7:$BL$11</c:f>
              <c:numCache>
                <c:formatCode>General</c:formatCode>
                <c:ptCount val="5"/>
                <c:pt idx="0">
                  <c:v>0.166957594608355</c:v>
                </c:pt>
                <c:pt idx="1">
                  <c:v>0.0613742117248463</c:v>
                </c:pt>
                <c:pt idx="2">
                  <c:v>0.040780076151352</c:v>
                </c:pt>
                <c:pt idx="3">
                  <c:v>0.033256036561606</c:v>
                </c:pt>
                <c:pt idx="4">
                  <c:v>0.0290990261538151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low_traffic</c:f>
              <c:strCache>
                <c:ptCount val="1"/>
                <c:pt idx="0">
                  <c:v>low_traffic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binomialVerification!$BM$12:$BM$16</c:f>
                <c:numCache>
                  <c:formatCode>General</c:formatCode>
                  <c:ptCount val="5"/>
                  <c:pt idx="0">
                    <c:v>0.000139601352231263</c:v>
                  </c:pt>
                  <c:pt idx="1">
                    <c:v>2.91327979876238E-005</c:v>
                  </c:pt>
                  <c:pt idx="2">
                    <c:v>1.45792966997896E-005</c:v>
                  </c:pt>
                  <c:pt idx="3">
                    <c:v>8.60925222170519E-006</c:v>
                  </c:pt>
                  <c:pt idx="4">
                    <c:v>6.78659820886667E-006</c:v>
                  </c:pt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binomialVerification!$BK$12:$BK$16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binomialVerification!$BL$12:$BL$16</c:f>
              <c:numCache>
                <c:formatCode>General</c:formatCode>
                <c:ptCount val="5"/>
                <c:pt idx="0">
                  <c:v>0.0844386482160058</c:v>
                </c:pt>
                <c:pt idx="1">
                  <c:v>0.0332424571628803</c:v>
                </c:pt>
                <c:pt idx="2">
                  <c:v>0.0214228419112456</c:v>
                </c:pt>
                <c:pt idx="3">
                  <c:v>0.0161748508326681</c:v>
                </c:pt>
                <c:pt idx="4">
                  <c:v>0.0132056357859256</c:v>
                </c:pt>
              </c:numCache>
            </c:numRef>
          </c:yVal>
          <c:smooth val="0"/>
        </c:ser>
        <c:axId val="74713950"/>
        <c:axId val="55100755"/>
      </c:scatterChart>
      <c:valAx>
        <c:axId val="747139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100755"/>
        <c:crosses val="autoZero"/>
        <c:crossBetween val="midCat"/>
      </c:valAx>
      <c:valAx>
        <c:axId val="551007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Mean Response Time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100" spc="-1" strike="noStrike">
                <a:latin typeface="Arial"/>
              </a:defRPr>
            </a:pPr>
          </a:p>
        </c:txPr>
        <c:crossAx val="74713950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5548275862069"/>
          <c:y val="0.450600491009223"/>
          <c:w val="0.135620689655172"/>
          <c:h val="0.15499966823701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Lorenz Curve (N = 30, C = 6)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max_fairness</c:f>
              <c:strCache>
                <c:ptCount val="1"/>
                <c:pt idx="0">
                  <c:v>max_fairness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p_one</c:f>
              <c:strCache>
                <c:ptCount val="1"/>
                <c:pt idx="0">
                  <c:v>p_one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binomialVerification!$V$4:$V$39</c:f>
              <c:numCache>
                <c:formatCode>General</c:formatCode>
                <c:ptCount val="36"/>
                <c:pt idx="0">
                  <c:v>0</c:v>
                </c:pt>
                <c:pt idx="1">
                  <c:v>0.0281760331476649</c:v>
                </c:pt>
                <c:pt idx="2">
                  <c:v>0.0564563398583298</c:v>
                </c:pt>
                <c:pt idx="3">
                  <c:v>0.0847687550117592</c:v>
                </c:pt>
                <c:pt idx="4">
                  <c:v>0.113097266549028</c:v>
                </c:pt>
                <c:pt idx="5">
                  <c:v>0.141487105812014</c:v>
                </c:pt>
                <c:pt idx="6">
                  <c:v>0.16990057525868</c:v>
                </c:pt>
                <c:pt idx="7">
                  <c:v>0.198334949045038</c:v>
                </c:pt>
                <c:pt idx="8">
                  <c:v>0.226776493559199</c:v>
                </c:pt>
                <c:pt idx="9">
                  <c:v>0.255258025509267</c:v>
                </c:pt>
                <c:pt idx="10">
                  <c:v>0.283740663389882</c:v>
                </c:pt>
                <c:pt idx="11">
                  <c:v>0.312242958350224</c:v>
                </c:pt>
                <c:pt idx="12">
                  <c:v>0.340749474469226</c:v>
                </c:pt>
                <c:pt idx="13">
                  <c:v>0.369256738312187</c:v>
                </c:pt>
                <c:pt idx="14">
                  <c:v>0.39777325044542</c:v>
                </c:pt>
                <c:pt idx="15">
                  <c:v>0.426303432927108</c:v>
                </c:pt>
                <c:pt idx="16">
                  <c:v>0.454835019998215</c:v>
                </c:pt>
                <c:pt idx="17">
                  <c:v>0.48337881336548</c:v>
                </c:pt>
                <c:pt idx="18">
                  <c:v>0.511923641053559</c:v>
                </c:pt>
                <c:pt idx="19">
                  <c:v>0.540471235010274</c:v>
                </c:pt>
                <c:pt idx="20">
                  <c:v>0.569021554190651</c:v>
                </c:pt>
                <c:pt idx="21">
                  <c:v>0.597589664170829</c:v>
                </c:pt>
                <c:pt idx="22">
                  <c:v>0.62618180840429</c:v>
                </c:pt>
                <c:pt idx="23">
                  <c:v>0.654803493661159</c:v>
                </c:pt>
                <c:pt idx="24">
                  <c:v>0.683436430438293</c:v>
                </c:pt>
                <c:pt idx="25">
                  <c:v>0.712072669461681</c:v>
                </c:pt>
                <c:pt idx="26">
                  <c:v>0.740730680375724</c:v>
                </c:pt>
                <c:pt idx="27">
                  <c:v>0.769410914923672</c:v>
                </c:pt>
                <c:pt idx="28">
                  <c:v>0.798094476681579</c:v>
                </c:pt>
                <c:pt idx="29">
                  <c:v>0.826814911156471</c:v>
                </c:pt>
                <c:pt idx="30">
                  <c:v>0.85556520205247</c:v>
                </c:pt>
                <c:pt idx="31">
                  <c:v>0.884315715093249</c:v>
                </c:pt>
                <c:pt idx="32">
                  <c:v>0.913138297778423</c:v>
                </c:pt>
                <c:pt idx="33">
                  <c:v>0.941967086206969</c:v>
                </c:pt>
                <c:pt idx="34">
                  <c:v>0.970873450498195</c:v>
                </c:pt>
                <c:pt idx="35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p_two</c:f>
              <c:strCache>
                <c:ptCount val="1"/>
                <c:pt idx="0">
                  <c:v>p_two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binomialVerification!$AE$4:$AE$39</c:f>
              <c:numCache>
                <c:formatCode>General</c:formatCode>
                <c:ptCount val="36"/>
                <c:pt idx="0">
                  <c:v>0</c:v>
                </c:pt>
                <c:pt idx="1">
                  <c:v>0.0278834361318096</c:v>
                </c:pt>
                <c:pt idx="2">
                  <c:v>0.0558034028809317</c:v>
                </c:pt>
                <c:pt idx="3">
                  <c:v>0.0837619102571316</c:v>
                </c:pt>
                <c:pt idx="4">
                  <c:v>0.111727617941936</c:v>
                </c:pt>
                <c:pt idx="5">
                  <c:v>0.139739948766145</c:v>
                </c:pt>
                <c:pt idx="6">
                  <c:v>0.167760384408308</c:v>
                </c:pt>
                <c:pt idx="7">
                  <c:v>0.195796496781801</c:v>
                </c:pt>
                <c:pt idx="8">
                  <c:v>0.223873874852586</c:v>
                </c:pt>
                <c:pt idx="9">
                  <c:v>0.251977833385863</c:v>
                </c:pt>
                <c:pt idx="10">
                  <c:v>0.280088157079864</c:v>
                </c:pt>
                <c:pt idx="11">
                  <c:v>0.30823796755274</c:v>
                </c:pt>
                <c:pt idx="12">
                  <c:v>0.33639363261136</c:v>
                </c:pt>
                <c:pt idx="13">
                  <c:v>0.364566824905461</c:v>
                </c:pt>
                <c:pt idx="14">
                  <c:v>0.392757262185507</c:v>
                </c:pt>
                <c:pt idx="15">
                  <c:v>0.420955341506802</c:v>
                </c:pt>
                <c:pt idx="16">
                  <c:v>0.449160534528203</c:v>
                </c:pt>
                <c:pt idx="17">
                  <c:v>0.477372444414053</c:v>
                </c:pt>
                <c:pt idx="18">
                  <c:v>0.505588298539214</c:v>
                </c:pt>
                <c:pt idx="19">
                  <c:v>0.533807370268464</c:v>
                </c:pt>
                <c:pt idx="20">
                  <c:v>0.562074662269601</c:v>
                </c:pt>
                <c:pt idx="21">
                  <c:v>0.590343627085902</c:v>
                </c:pt>
                <c:pt idx="22">
                  <c:v>0.618659447346739</c:v>
                </c:pt>
                <c:pt idx="23">
                  <c:v>0.646975819291247</c:v>
                </c:pt>
                <c:pt idx="24">
                  <c:v>0.675302360220391</c:v>
                </c:pt>
                <c:pt idx="25">
                  <c:v>0.703652144794806</c:v>
                </c:pt>
                <c:pt idx="26">
                  <c:v>0.732069730815814</c:v>
                </c:pt>
                <c:pt idx="27">
                  <c:v>0.760529696787856</c:v>
                </c:pt>
                <c:pt idx="28">
                  <c:v>0.789065454881316</c:v>
                </c:pt>
                <c:pt idx="29">
                  <c:v>0.817611869109268</c:v>
                </c:pt>
                <c:pt idx="30">
                  <c:v>0.846165742483408</c:v>
                </c:pt>
                <c:pt idx="31">
                  <c:v>0.874792288527724</c:v>
                </c:pt>
                <c:pt idx="32">
                  <c:v>0.903421066530344</c:v>
                </c:pt>
                <c:pt idx="33">
                  <c:v>0.932056065686555</c:v>
                </c:pt>
                <c:pt idx="34">
                  <c:v>0.96197672856623</c:v>
                </c:pt>
                <c:pt idx="35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p_three</c:f>
              <c:strCache>
                <c:ptCount val="1"/>
                <c:pt idx="0">
                  <c:v>p_three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binomialVerification!$AN$4:$AN$39</c:f>
              <c:numCache>
                <c:formatCode>General</c:formatCode>
                <c:ptCount val="36"/>
                <c:pt idx="0">
                  <c:v>0</c:v>
                </c:pt>
                <c:pt idx="1">
                  <c:v>0.0280883766016473</c:v>
                </c:pt>
                <c:pt idx="2">
                  <c:v>0.0561796319593691</c:v>
                </c:pt>
                <c:pt idx="3">
                  <c:v>0.0843918709520413</c:v>
                </c:pt>
                <c:pt idx="4">
                  <c:v>0.112612121066312</c:v>
                </c:pt>
                <c:pt idx="5">
                  <c:v>0.140850829135478</c:v>
                </c:pt>
                <c:pt idx="6">
                  <c:v>0.169104509624606</c:v>
                </c:pt>
                <c:pt idx="7">
                  <c:v>0.197440521830152</c:v>
                </c:pt>
                <c:pt idx="8">
                  <c:v>0.225782661873105</c:v>
                </c:pt>
                <c:pt idx="9">
                  <c:v>0.254136032778071</c:v>
                </c:pt>
                <c:pt idx="10">
                  <c:v>0.282508069682973</c:v>
                </c:pt>
                <c:pt idx="11">
                  <c:v>0.310881978776663</c:v>
                </c:pt>
                <c:pt idx="12">
                  <c:v>0.339263348837661</c:v>
                </c:pt>
                <c:pt idx="13">
                  <c:v>0.367646811021883</c:v>
                </c:pt>
                <c:pt idx="14">
                  <c:v>0.396036693036447</c:v>
                </c:pt>
                <c:pt idx="15">
                  <c:v>0.42444953592999</c:v>
                </c:pt>
                <c:pt idx="16">
                  <c:v>0.452896312387752</c:v>
                </c:pt>
                <c:pt idx="17">
                  <c:v>0.481350510179401</c:v>
                </c:pt>
                <c:pt idx="18">
                  <c:v>0.509813487413087</c:v>
                </c:pt>
                <c:pt idx="19">
                  <c:v>0.538293396644255</c:v>
                </c:pt>
                <c:pt idx="20">
                  <c:v>0.566840656035316</c:v>
                </c:pt>
                <c:pt idx="21">
                  <c:v>0.595394484458726</c:v>
                </c:pt>
                <c:pt idx="22">
                  <c:v>0.62397860033814</c:v>
                </c:pt>
                <c:pt idx="23">
                  <c:v>0.652583736589227</c:v>
                </c:pt>
                <c:pt idx="24">
                  <c:v>0.681196358468972</c:v>
                </c:pt>
                <c:pt idx="25">
                  <c:v>0.709861370608513</c:v>
                </c:pt>
                <c:pt idx="26">
                  <c:v>0.738562578238905</c:v>
                </c:pt>
                <c:pt idx="27">
                  <c:v>0.767308631143054</c:v>
                </c:pt>
                <c:pt idx="28">
                  <c:v>0.796078280869774</c:v>
                </c:pt>
                <c:pt idx="29">
                  <c:v>0.824889741325919</c:v>
                </c:pt>
                <c:pt idx="30">
                  <c:v>0.853870420238748</c:v>
                </c:pt>
                <c:pt idx="31">
                  <c:v>0.88290140102165</c:v>
                </c:pt>
                <c:pt idx="32">
                  <c:v>0.912133223373147</c:v>
                </c:pt>
                <c:pt idx="33">
                  <c:v>0.941390593114898</c:v>
                </c:pt>
                <c:pt idx="34">
                  <c:v>0.970683302964712</c:v>
                </c:pt>
                <c:pt idx="35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p_four</c:f>
              <c:strCache>
                <c:ptCount val="1"/>
                <c:pt idx="0">
                  <c:v>p_four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binomialVerification!$AW$4:$AW$39</c:f>
              <c:numCache>
                <c:formatCode>General</c:formatCode>
                <c:ptCount val="36"/>
                <c:pt idx="0">
                  <c:v>0</c:v>
                </c:pt>
                <c:pt idx="1">
                  <c:v>0.0273743194772432</c:v>
                </c:pt>
                <c:pt idx="2">
                  <c:v>0.0549459603439977</c:v>
                </c:pt>
                <c:pt idx="3">
                  <c:v>0.082572426889827</c:v>
                </c:pt>
                <c:pt idx="4">
                  <c:v>0.110255022427341</c:v>
                </c:pt>
                <c:pt idx="5">
                  <c:v>0.137952882323213</c:v>
                </c:pt>
                <c:pt idx="6">
                  <c:v>0.165721496721867</c:v>
                </c:pt>
                <c:pt idx="7">
                  <c:v>0.193508958910603</c:v>
                </c:pt>
                <c:pt idx="8">
                  <c:v>0.221310579042962</c:v>
                </c:pt>
                <c:pt idx="9">
                  <c:v>0.249119135924298</c:v>
                </c:pt>
                <c:pt idx="10">
                  <c:v>0.276939031645812</c:v>
                </c:pt>
                <c:pt idx="11">
                  <c:v>0.304759954005337</c:v>
                </c:pt>
                <c:pt idx="12">
                  <c:v>0.332595275038278</c:v>
                </c:pt>
                <c:pt idx="13">
                  <c:v>0.360456936691928</c:v>
                </c:pt>
                <c:pt idx="14">
                  <c:v>0.38834319096396</c:v>
                </c:pt>
                <c:pt idx="15">
                  <c:v>0.416265131212622</c:v>
                </c:pt>
                <c:pt idx="16">
                  <c:v>0.444190048602177</c:v>
                </c:pt>
                <c:pt idx="17">
                  <c:v>0.472133087717895</c:v>
                </c:pt>
                <c:pt idx="18">
                  <c:v>0.50008822388966</c:v>
                </c:pt>
                <c:pt idx="19">
                  <c:v>0.528089540632879</c:v>
                </c:pt>
                <c:pt idx="20">
                  <c:v>0.556091740081094</c:v>
                </c:pt>
                <c:pt idx="21">
                  <c:v>0.584111583654219</c:v>
                </c:pt>
                <c:pt idx="22">
                  <c:v>0.612234847484706</c:v>
                </c:pt>
                <c:pt idx="23">
                  <c:v>0.640435226998462</c:v>
                </c:pt>
                <c:pt idx="24">
                  <c:v>0.668660485361553</c:v>
                </c:pt>
                <c:pt idx="25">
                  <c:v>0.696948342785068</c:v>
                </c:pt>
                <c:pt idx="26">
                  <c:v>0.725243220547613</c:v>
                </c:pt>
                <c:pt idx="27">
                  <c:v>0.753712529828198</c:v>
                </c:pt>
                <c:pt idx="28">
                  <c:v>0.782274395782149</c:v>
                </c:pt>
                <c:pt idx="29">
                  <c:v>0.810851476651371</c:v>
                </c:pt>
                <c:pt idx="30">
                  <c:v>0.839760000931231</c:v>
                </c:pt>
                <c:pt idx="31">
                  <c:v>0.868836464821974</c:v>
                </c:pt>
                <c:pt idx="32">
                  <c:v>0.898443871076296</c:v>
                </c:pt>
                <c:pt idx="33">
                  <c:v>0.928731732583455</c:v>
                </c:pt>
                <c:pt idx="34">
                  <c:v>0.96055718712356</c:v>
                </c:pt>
                <c:pt idx="35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p_five</c:f>
              <c:strCache>
                <c:ptCount val="1"/>
                <c:pt idx="0">
                  <c:v>p_five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yVal>
          <c:smooth val="0"/>
        </c:ser>
        <c:axId val="31027491"/>
        <c:axId val="4788429"/>
      </c:scatterChart>
      <c:valAx>
        <c:axId val="310274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88429"/>
        <c:crosses val="autoZero"/>
        <c:crossBetween val="midCat"/>
      </c:valAx>
      <c:valAx>
        <c:axId val="47884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027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91450796959605"/>
          <c:y val="0.381590227175311"/>
          <c:w val="0.102473498233216"/>
          <c:h val="0.20108229747106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3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lorenz</c:f>
              <c:strCache>
                <c:ptCount val="1"/>
                <c:pt idx="0">
                  <c:v>lorenz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binomialVerification!$V$4:$V$39</c:f>
              <c:numCache>
                <c:formatCode>General</c:formatCode>
                <c:ptCount val="36"/>
                <c:pt idx="0">
                  <c:v>0</c:v>
                </c:pt>
                <c:pt idx="1">
                  <c:v>0.0281760331476649</c:v>
                </c:pt>
                <c:pt idx="2">
                  <c:v>0.0564563398583298</c:v>
                </c:pt>
                <c:pt idx="3">
                  <c:v>0.0847687550117592</c:v>
                </c:pt>
                <c:pt idx="4">
                  <c:v>0.113097266549028</c:v>
                </c:pt>
                <c:pt idx="5">
                  <c:v>0.141487105812014</c:v>
                </c:pt>
                <c:pt idx="6">
                  <c:v>0.16990057525868</c:v>
                </c:pt>
                <c:pt idx="7">
                  <c:v>0.198334949045038</c:v>
                </c:pt>
                <c:pt idx="8">
                  <c:v>0.226776493559199</c:v>
                </c:pt>
                <c:pt idx="9">
                  <c:v>0.255258025509267</c:v>
                </c:pt>
                <c:pt idx="10">
                  <c:v>0.283740663389882</c:v>
                </c:pt>
                <c:pt idx="11">
                  <c:v>0.312242958350224</c:v>
                </c:pt>
                <c:pt idx="12">
                  <c:v>0.340749474469226</c:v>
                </c:pt>
                <c:pt idx="13">
                  <c:v>0.369256738312187</c:v>
                </c:pt>
                <c:pt idx="14">
                  <c:v>0.39777325044542</c:v>
                </c:pt>
                <c:pt idx="15">
                  <c:v>0.426303432927108</c:v>
                </c:pt>
                <c:pt idx="16">
                  <c:v>0.454835019998215</c:v>
                </c:pt>
                <c:pt idx="17">
                  <c:v>0.48337881336548</c:v>
                </c:pt>
                <c:pt idx="18">
                  <c:v>0.511923641053559</c:v>
                </c:pt>
                <c:pt idx="19">
                  <c:v>0.540471235010274</c:v>
                </c:pt>
                <c:pt idx="20">
                  <c:v>0.569021554190651</c:v>
                </c:pt>
                <c:pt idx="21">
                  <c:v>0.597589664170829</c:v>
                </c:pt>
                <c:pt idx="22">
                  <c:v>0.62618180840429</c:v>
                </c:pt>
                <c:pt idx="23">
                  <c:v>0.654803493661159</c:v>
                </c:pt>
                <c:pt idx="24">
                  <c:v>0.683436430438293</c:v>
                </c:pt>
                <c:pt idx="25">
                  <c:v>0.712072669461681</c:v>
                </c:pt>
                <c:pt idx="26">
                  <c:v>0.740730680375724</c:v>
                </c:pt>
                <c:pt idx="27">
                  <c:v>0.769410914923672</c:v>
                </c:pt>
                <c:pt idx="28">
                  <c:v>0.798094476681579</c:v>
                </c:pt>
                <c:pt idx="29">
                  <c:v>0.826814911156471</c:v>
                </c:pt>
                <c:pt idx="30">
                  <c:v>0.85556520205247</c:v>
                </c:pt>
                <c:pt idx="31">
                  <c:v>0.884315715093249</c:v>
                </c:pt>
                <c:pt idx="32">
                  <c:v>0.913138297778423</c:v>
                </c:pt>
                <c:pt idx="33">
                  <c:v>0.941967086206969</c:v>
                </c:pt>
                <c:pt idx="34">
                  <c:v>0.970873450498195</c:v>
                </c:pt>
                <c:pt idx="35">
                  <c:v>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binomialVerification!$AE$4:$AE$39</c:f>
              <c:numCache>
                <c:formatCode>General</c:formatCode>
                <c:ptCount val="36"/>
                <c:pt idx="0">
                  <c:v>0</c:v>
                </c:pt>
                <c:pt idx="1">
                  <c:v>0.0278834361318096</c:v>
                </c:pt>
                <c:pt idx="2">
                  <c:v>0.0558034028809317</c:v>
                </c:pt>
                <c:pt idx="3">
                  <c:v>0.0837619102571316</c:v>
                </c:pt>
                <c:pt idx="4">
                  <c:v>0.111727617941936</c:v>
                </c:pt>
                <c:pt idx="5">
                  <c:v>0.139739948766145</c:v>
                </c:pt>
                <c:pt idx="6">
                  <c:v>0.167760384408308</c:v>
                </c:pt>
                <c:pt idx="7">
                  <c:v>0.195796496781801</c:v>
                </c:pt>
                <c:pt idx="8">
                  <c:v>0.223873874852586</c:v>
                </c:pt>
                <c:pt idx="9">
                  <c:v>0.251977833385863</c:v>
                </c:pt>
                <c:pt idx="10">
                  <c:v>0.280088157079864</c:v>
                </c:pt>
                <c:pt idx="11">
                  <c:v>0.30823796755274</c:v>
                </c:pt>
                <c:pt idx="12">
                  <c:v>0.33639363261136</c:v>
                </c:pt>
                <c:pt idx="13">
                  <c:v>0.364566824905461</c:v>
                </c:pt>
                <c:pt idx="14">
                  <c:v>0.392757262185507</c:v>
                </c:pt>
                <c:pt idx="15">
                  <c:v>0.420955341506802</c:v>
                </c:pt>
                <c:pt idx="16">
                  <c:v>0.449160534528203</c:v>
                </c:pt>
                <c:pt idx="17">
                  <c:v>0.477372444414053</c:v>
                </c:pt>
                <c:pt idx="18">
                  <c:v>0.505588298539214</c:v>
                </c:pt>
                <c:pt idx="19">
                  <c:v>0.533807370268464</c:v>
                </c:pt>
                <c:pt idx="20">
                  <c:v>0.562074662269601</c:v>
                </c:pt>
                <c:pt idx="21">
                  <c:v>0.590343627085902</c:v>
                </c:pt>
                <c:pt idx="22">
                  <c:v>0.618659447346739</c:v>
                </c:pt>
                <c:pt idx="23">
                  <c:v>0.646975819291247</c:v>
                </c:pt>
                <c:pt idx="24">
                  <c:v>0.675302360220391</c:v>
                </c:pt>
                <c:pt idx="25">
                  <c:v>0.703652144794806</c:v>
                </c:pt>
                <c:pt idx="26">
                  <c:v>0.732069730815814</c:v>
                </c:pt>
                <c:pt idx="27">
                  <c:v>0.760529696787856</c:v>
                </c:pt>
                <c:pt idx="28">
                  <c:v>0.789065454881316</c:v>
                </c:pt>
                <c:pt idx="29">
                  <c:v>0.817611869109268</c:v>
                </c:pt>
                <c:pt idx="30">
                  <c:v>0.846165742483408</c:v>
                </c:pt>
                <c:pt idx="31">
                  <c:v>0.874792288527724</c:v>
                </c:pt>
                <c:pt idx="32">
                  <c:v>0.903421066530344</c:v>
                </c:pt>
                <c:pt idx="33">
                  <c:v>0.932056065686555</c:v>
                </c:pt>
                <c:pt idx="34">
                  <c:v>0.96197672856623</c:v>
                </c:pt>
                <c:pt idx="35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binomialVerification!$AN$4:$AN$39</c:f>
              <c:numCache>
                <c:formatCode>General</c:formatCode>
                <c:ptCount val="36"/>
                <c:pt idx="0">
                  <c:v>0</c:v>
                </c:pt>
                <c:pt idx="1">
                  <c:v>0.0280883766016473</c:v>
                </c:pt>
                <c:pt idx="2">
                  <c:v>0.0561796319593691</c:v>
                </c:pt>
                <c:pt idx="3">
                  <c:v>0.0843918709520413</c:v>
                </c:pt>
                <c:pt idx="4">
                  <c:v>0.112612121066312</c:v>
                </c:pt>
                <c:pt idx="5">
                  <c:v>0.140850829135478</c:v>
                </c:pt>
                <c:pt idx="6">
                  <c:v>0.169104509624606</c:v>
                </c:pt>
                <c:pt idx="7">
                  <c:v>0.197440521830152</c:v>
                </c:pt>
                <c:pt idx="8">
                  <c:v>0.225782661873105</c:v>
                </c:pt>
                <c:pt idx="9">
                  <c:v>0.254136032778071</c:v>
                </c:pt>
                <c:pt idx="10">
                  <c:v>0.282508069682973</c:v>
                </c:pt>
                <c:pt idx="11">
                  <c:v>0.310881978776663</c:v>
                </c:pt>
                <c:pt idx="12">
                  <c:v>0.339263348837661</c:v>
                </c:pt>
                <c:pt idx="13">
                  <c:v>0.367646811021883</c:v>
                </c:pt>
                <c:pt idx="14">
                  <c:v>0.396036693036447</c:v>
                </c:pt>
                <c:pt idx="15">
                  <c:v>0.42444953592999</c:v>
                </c:pt>
                <c:pt idx="16">
                  <c:v>0.452896312387752</c:v>
                </c:pt>
                <c:pt idx="17">
                  <c:v>0.481350510179401</c:v>
                </c:pt>
                <c:pt idx="18">
                  <c:v>0.509813487413087</c:v>
                </c:pt>
                <c:pt idx="19">
                  <c:v>0.538293396644255</c:v>
                </c:pt>
                <c:pt idx="20">
                  <c:v>0.566840656035316</c:v>
                </c:pt>
                <c:pt idx="21">
                  <c:v>0.595394484458726</c:v>
                </c:pt>
                <c:pt idx="22">
                  <c:v>0.62397860033814</c:v>
                </c:pt>
                <c:pt idx="23">
                  <c:v>0.652583736589227</c:v>
                </c:pt>
                <c:pt idx="24">
                  <c:v>0.681196358468972</c:v>
                </c:pt>
                <c:pt idx="25">
                  <c:v>0.709861370608513</c:v>
                </c:pt>
                <c:pt idx="26">
                  <c:v>0.738562578238905</c:v>
                </c:pt>
                <c:pt idx="27">
                  <c:v>0.767308631143054</c:v>
                </c:pt>
                <c:pt idx="28">
                  <c:v>0.796078280869774</c:v>
                </c:pt>
                <c:pt idx="29">
                  <c:v>0.824889741325919</c:v>
                </c:pt>
                <c:pt idx="30">
                  <c:v>0.853870420238748</c:v>
                </c:pt>
                <c:pt idx="31">
                  <c:v>0.88290140102165</c:v>
                </c:pt>
                <c:pt idx="32">
                  <c:v>0.912133223373147</c:v>
                </c:pt>
                <c:pt idx="33">
                  <c:v>0.941390593114898</c:v>
                </c:pt>
                <c:pt idx="34">
                  <c:v>0.970683302964712</c:v>
                </c:pt>
                <c:pt idx="35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binomialVerification!$AW$4:$AW$39</c:f>
              <c:numCache>
                <c:formatCode>General</c:formatCode>
                <c:ptCount val="36"/>
                <c:pt idx="0">
                  <c:v>0</c:v>
                </c:pt>
                <c:pt idx="1">
                  <c:v>0.0273743194772432</c:v>
                </c:pt>
                <c:pt idx="2">
                  <c:v>0.0549459603439977</c:v>
                </c:pt>
                <c:pt idx="3">
                  <c:v>0.082572426889827</c:v>
                </c:pt>
                <c:pt idx="4">
                  <c:v>0.110255022427341</c:v>
                </c:pt>
                <c:pt idx="5">
                  <c:v>0.137952882323213</c:v>
                </c:pt>
                <c:pt idx="6">
                  <c:v>0.165721496721867</c:v>
                </c:pt>
                <c:pt idx="7">
                  <c:v>0.193508958910603</c:v>
                </c:pt>
                <c:pt idx="8">
                  <c:v>0.221310579042962</c:v>
                </c:pt>
                <c:pt idx="9">
                  <c:v>0.249119135924298</c:v>
                </c:pt>
                <c:pt idx="10">
                  <c:v>0.276939031645812</c:v>
                </c:pt>
                <c:pt idx="11">
                  <c:v>0.304759954005337</c:v>
                </c:pt>
                <c:pt idx="12">
                  <c:v>0.332595275038278</c:v>
                </c:pt>
                <c:pt idx="13">
                  <c:v>0.360456936691928</c:v>
                </c:pt>
                <c:pt idx="14">
                  <c:v>0.38834319096396</c:v>
                </c:pt>
                <c:pt idx="15">
                  <c:v>0.416265131212622</c:v>
                </c:pt>
                <c:pt idx="16">
                  <c:v>0.444190048602177</c:v>
                </c:pt>
                <c:pt idx="17">
                  <c:v>0.472133087717895</c:v>
                </c:pt>
                <c:pt idx="18">
                  <c:v>0.50008822388966</c:v>
                </c:pt>
                <c:pt idx="19">
                  <c:v>0.528089540632879</c:v>
                </c:pt>
                <c:pt idx="20">
                  <c:v>0.556091740081094</c:v>
                </c:pt>
                <c:pt idx="21">
                  <c:v>0.584111583654219</c:v>
                </c:pt>
                <c:pt idx="22">
                  <c:v>0.612234847484706</c:v>
                </c:pt>
                <c:pt idx="23">
                  <c:v>0.640435226998462</c:v>
                </c:pt>
                <c:pt idx="24">
                  <c:v>0.668660485361553</c:v>
                </c:pt>
                <c:pt idx="25">
                  <c:v>0.696948342785068</c:v>
                </c:pt>
                <c:pt idx="26">
                  <c:v>0.725243220547613</c:v>
                </c:pt>
                <c:pt idx="27">
                  <c:v>0.753712529828198</c:v>
                </c:pt>
                <c:pt idx="28">
                  <c:v>0.782274395782149</c:v>
                </c:pt>
                <c:pt idx="29">
                  <c:v>0.810851476651371</c:v>
                </c:pt>
                <c:pt idx="30">
                  <c:v>0.839760000931231</c:v>
                </c:pt>
                <c:pt idx="31">
                  <c:v>0.868836464821974</c:v>
                </c:pt>
                <c:pt idx="32">
                  <c:v>0.898443871076296</c:v>
                </c:pt>
                <c:pt idx="33">
                  <c:v>0.928731732583455</c:v>
                </c:pt>
                <c:pt idx="34">
                  <c:v>0.96055718712356</c:v>
                </c:pt>
                <c:pt idx="35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yVal>
          <c:smooth val="0"/>
        </c:ser>
        <c:axId val="45822628"/>
        <c:axId val="2056678"/>
      </c:scatterChart>
      <c:valAx>
        <c:axId val="458226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56678"/>
        <c:crosses val="autoZero"/>
        <c:crossBetween val="midCat"/>
      </c:valAx>
      <c:valAx>
        <c:axId val="20566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8226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Lorenz Curve (N=5, C = 100)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21753116204262"/>
          <c:y val="0.076518114229232"/>
          <c:w val="0.800241254523522"/>
          <c:h val="0.872534273067171"/>
        </c:manualLayout>
      </c:layout>
      <c:scatterChart>
        <c:scatterStyle val="line"/>
        <c:varyColors val="0"/>
        <c:ser>
          <c:idx val="0"/>
          <c:order val="0"/>
          <c:tx>
            <c:strRef>
              <c:f>max_fairness</c:f>
              <c:strCache>
                <c:ptCount val="1"/>
                <c:pt idx="0">
                  <c:v>max_fairness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p_one</c:f>
              <c:strCache>
                <c:ptCount val="1"/>
                <c:pt idx="0">
                  <c:v>p_one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binomialVerification!$V$44:$V$79</c:f>
              <c:numCache>
                <c:formatCode>General</c:formatCode>
                <c:ptCount val="36"/>
                <c:pt idx="0">
                  <c:v>0</c:v>
                </c:pt>
                <c:pt idx="1">
                  <c:v>0.0281275300564456</c:v>
                </c:pt>
                <c:pt idx="2">
                  <c:v>0.0563934700563298</c:v>
                </c:pt>
                <c:pt idx="3">
                  <c:v>0.0847788258448041</c:v>
                </c:pt>
                <c:pt idx="4">
                  <c:v>0.113197995223372</c:v>
                </c:pt>
                <c:pt idx="5">
                  <c:v>0.14162341824098</c:v>
                </c:pt>
                <c:pt idx="6">
                  <c:v>0.170071243153899</c:v>
                </c:pt>
                <c:pt idx="7">
                  <c:v>0.198520135244264</c:v>
                </c:pt>
                <c:pt idx="8">
                  <c:v>0.227012971387148</c:v>
                </c:pt>
                <c:pt idx="9">
                  <c:v>0.255515862035126</c:v>
                </c:pt>
                <c:pt idx="10">
                  <c:v>0.284029564387375</c:v>
                </c:pt>
                <c:pt idx="11">
                  <c:v>0.31255345333475</c:v>
                </c:pt>
                <c:pt idx="12">
                  <c:v>0.341081609422256</c:v>
                </c:pt>
                <c:pt idx="13">
                  <c:v>0.369612062182867</c:v>
                </c:pt>
                <c:pt idx="14">
                  <c:v>0.398158906620915</c:v>
                </c:pt>
                <c:pt idx="15">
                  <c:v>0.426706734483449</c:v>
                </c:pt>
                <c:pt idx="16">
                  <c:v>0.455267654615164</c:v>
                </c:pt>
                <c:pt idx="17">
                  <c:v>0.483829871659372</c:v>
                </c:pt>
                <c:pt idx="18">
                  <c:v>0.512398347875296</c:v>
                </c:pt>
                <c:pt idx="19">
                  <c:v>0.540969598421805</c:v>
                </c:pt>
                <c:pt idx="20">
                  <c:v>0.569573870496765</c:v>
                </c:pt>
                <c:pt idx="21">
                  <c:v>0.598186221926772</c:v>
                </c:pt>
                <c:pt idx="22">
                  <c:v>0.626833048821652</c:v>
                </c:pt>
                <c:pt idx="23">
                  <c:v>0.655480168631282</c:v>
                </c:pt>
                <c:pt idx="24">
                  <c:v>0.68412946474762</c:v>
                </c:pt>
                <c:pt idx="25">
                  <c:v>0.712778851703857</c:v>
                </c:pt>
                <c:pt idx="26">
                  <c:v>0.741437579714864</c:v>
                </c:pt>
                <c:pt idx="27">
                  <c:v>0.770110970701609</c:v>
                </c:pt>
                <c:pt idx="28">
                  <c:v>0.798791937095338</c:v>
                </c:pt>
                <c:pt idx="29">
                  <c:v>0.827506653353092</c:v>
                </c:pt>
                <c:pt idx="30">
                  <c:v>0.85623229471747</c:v>
                </c:pt>
                <c:pt idx="31">
                  <c:v>0.884961274761034</c:v>
                </c:pt>
                <c:pt idx="32">
                  <c:v>0.913699089230528</c:v>
                </c:pt>
                <c:pt idx="33">
                  <c:v>0.942437065583643</c:v>
                </c:pt>
                <c:pt idx="34">
                  <c:v>0.971197285721501</c:v>
                </c:pt>
                <c:pt idx="35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p_two</c:f>
              <c:strCache>
                <c:ptCount val="1"/>
                <c:pt idx="0">
                  <c:v>p_two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binomialVerification!$AE$44:$AE$79</c:f>
              <c:numCache>
                <c:formatCode>General</c:formatCode>
                <c:ptCount val="36"/>
                <c:pt idx="0">
                  <c:v>0</c:v>
                </c:pt>
                <c:pt idx="1">
                  <c:v>0.0283650806859407</c:v>
                </c:pt>
                <c:pt idx="2">
                  <c:v>0.056790103078648</c:v>
                </c:pt>
                <c:pt idx="3">
                  <c:v>0.0852644060442426</c:v>
                </c:pt>
                <c:pt idx="4">
                  <c:v>0.113739330490878</c:v>
                </c:pt>
                <c:pt idx="5">
                  <c:v>0.142217617663108</c:v>
                </c:pt>
                <c:pt idx="6">
                  <c:v>0.170716590815525</c:v>
                </c:pt>
                <c:pt idx="7">
                  <c:v>0.199216324386813</c:v>
                </c:pt>
                <c:pt idx="8">
                  <c:v>0.227750098251687</c:v>
                </c:pt>
                <c:pt idx="9">
                  <c:v>0.256284347130064</c:v>
                </c:pt>
                <c:pt idx="10">
                  <c:v>0.284827687480545</c:v>
                </c:pt>
                <c:pt idx="11">
                  <c:v>0.313376433844745</c:v>
                </c:pt>
                <c:pt idx="12">
                  <c:v>0.341926720254689</c:v>
                </c:pt>
                <c:pt idx="13">
                  <c:v>0.37047983638476</c:v>
                </c:pt>
                <c:pt idx="14">
                  <c:v>0.399038955396438</c:v>
                </c:pt>
                <c:pt idx="15">
                  <c:v>0.427600410596247</c:v>
                </c:pt>
                <c:pt idx="16">
                  <c:v>0.456166637222582</c:v>
                </c:pt>
                <c:pt idx="17">
                  <c:v>0.484735009501727</c:v>
                </c:pt>
                <c:pt idx="18">
                  <c:v>0.513310873255154</c:v>
                </c:pt>
                <c:pt idx="19">
                  <c:v>0.541887010722764</c:v>
                </c:pt>
                <c:pt idx="20">
                  <c:v>0.570466970291372</c:v>
                </c:pt>
                <c:pt idx="21">
                  <c:v>0.599061483588677</c:v>
                </c:pt>
                <c:pt idx="22">
                  <c:v>0.627659280676889</c:v>
                </c:pt>
                <c:pt idx="23">
                  <c:v>0.656257150238877</c:v>
                </c:pt>
                <c:pt idx="24">
                  <c:v>0.68485777357785</c:v>
                </c:pt>
                <c:pt idx="25">
                  <c:v>0.713466665203011</c:v>
                </c:pt>
                <c:pt idx="26">
                  <c:v>0.742080449469536</c:v>
                </c:pt>
                <c:pt idx="27">
                  <c:v>0.770698728058786</c:v>
                </c:pt>
                <c:pt idx="28">
                  <c:v>0.799322477991345</c:v>
                </c:pt>
                <c:pt idx="29">
                  <c:v>0.827949846735401</c:v>
                </c:pt>
                <c:pt idx="30">
                  <c:v>0.856589699342597</c:v>
                </c:pt>
                <c:pt idx="31">
                  <c:v>0.885232238580419</c:v>
                </c:pt>
                <c:pt idx="32">
                  <c:v>0.913880178118169</c:v>
                </c:pt>
                <c:pt idx="33">
                  <c:v>0.942563471077398</c:v>
                </c:pt>
                <c:pt idx="34">
                  <c:v>0.971251471305958</c:v>
                </c:pt>
                <c:pt idx="35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p_three</c:f>
              <c:strCache>
                <c:ptCount val="1"/>
                <c:pt idx="0">
                  <c:v>p_three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binomialVerification!$AN$44:$AN$79</c:f>
              <c:numCache>
                <c:formatCode>General</c:formatCode>
                <c:ptCount val="36"/>
                <c:pt idx="0">
                  <c:v>0</c:v>
                </c:pt>
                <c:pt idx="1">
                  <c:v>0.0284023265945174</c:v>
                </c:pt>
                <c:pt idx="2">
                  <c:v>0.0568357834142612</c:v>
                </c:pt>
                <c:pt idx="3">
                  <c:v>0.0853432838019512</c:v>
                </c:pt>
                <c:pt idx="4">
                  <c:v>0.11385195288789</c:v>
                </c:pt>
                <c:pt idx="5">
                  <c:v>0.14236273365698</c:v>
                </c:pt>
                <c:pt idx="6">
                  <c:v>0.170878358843684</c:v>
                </c:pt>
                <c:pt idx="7">
                  <c:v>0.199408603374546</c:v>
                </c:pt>
                <c:pt idx="8">
                  <c:v>0.227939748841856</c:v>
                </c:pt>
                <c:pt idx="9">
                  <c:v>0.256481536298184</c:v>
                </c:pt>
                <c:pt idx="10">
                  <c:v>0.285028271952491</c:v>
                </c:pt>
                <c:pt idx="11">
                  <c:v>0.313575082757496</c:v>
                </c:pt>
                <c:pt idx="12">
                  <c:v>0.342125272105456</c:v>
                </c:pt>
                <c:pt idx="13">
                  <c:v>0.370683735316093</c:v>
                </c:pt>
                <c:pt idx="14">
                  <c:v>0.399245208137035</c:v>
                </c:pt>
                <c:pt idx="15">
                  <c:v>0.427810996908007</c:v>
                </c:pt>
                <c:pt idx="16">
                  <c:v>0.456383230462629</c:v>
                </c:pt>
                <c:pt idx="17">
                  <c:v>0.484956932554308</c:v>
                </c:pt>
                <c:pt idx="18">
                  <c:v>0.513531374547894</c:v>
                </c:pt>
                <c:pt idx="19">
                  <c:v>0.542108228004886</c:v>
                </c:pt>
                <c:pt idx="20">
                  <c:v>0.570692639065868</c:v>
                </c:pt>
                <c:pt idx="21">
                  <c:v>0.599280107356606</c:v>
                </c:pt>
                <c:pt idx="22">
                  <c:v>0.627869453901531</c:v>
                </c:pt>
                <c:pt idx="23">
                  <c:v>0.656466563581895</c:v>
                </c:pt>
                <c:pt idx="24">
                  <c:v>0.685067055213724</c:v>
                </c:pt>
                <c:pt idx="25">
                  <c:v>0.713667589939919</c:v>
                </c:pt>
                <c:pt idx="26">
                  <c:v>0.742277032811461</c:v>
                </c:pt>
                <c:pt idx="27">
                  <c:v>0.770890670291026</c:v>
                </c:pt>
                <c:pt idx="28">
                  <c:v>0.79950835752871</c:v>
                </c:pt>
                <c:pt idx="29">
                  <c:v>0.828127932112421</c:v>
                </c:pt>
                <c:pt idx="30">
                  <c:v>0.856750768087249</c:v>
                </c:pt>
                <c:pt idx="31">
                  <c:v>0.885377287316327</c:v>
                </c:pt>
                <c:pt idx="32">
                  <c:v>0.91400568877847</c:v>
                </c:pt>
                <c:pt idx="33">
                  <c:v>0.942635625430034</c:v>
                </c:pt>
                <c:pt idx="34">
                  <c:v>0.971297879049083</c:v>
                </c:pt>
                <c:pt idx="35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p_four</c:f>
              <c:strCache>
                <c:ptCount val="1"/>
                <c:pt idx="0">
                  <c:v>p_four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binomialVerification!$AW$44:$AW$79</c:f>
              <c:numCache>
                <c:formatCode>General</c:formatCode>
                <c:ptCount val="36"/>
                <c:pt idx="0">
                  <c:v>0</c:v>
                </c:pt>
                <c:pt idx="1">
                  <c:v>0.0284659980447203</c:v>
                </c:pt>
                <c:pt idx="2">
                  <c:v>0.0569739523629768</c:v>
                </c:pt>
                <c:pt idx="3">
                  <c:v>0.0854851962956817</c:v>
                </c:pt>
                <c:pt idx="4">
                  <c:v>0.113997214337099</c:v>
                </c:pt>
                <c:pt idx="5">
                  <c:v>0.142516023647979</c:v>
                </c:pt>
                <c:pt idx="6">
                  <c:v>0.171040564619206</c:v>
                </c:pt>
                <c:pt idx="7">
                  <c:v>0.199571794916201</c:v>
                </c:pt>
                <c:pt idx="8">
                  <c:v>0.228103832120165</c:v>
                </c:pt>
                <c:pt idx="9">
                  <c:v>0.256637240719996</c:v>
                </c:pt>
                <c:pt idx="10">
                  <c:v>0.285174291943578</c:v>
                </c:pt>
                <c:pt idx="11">
                  <c:v>0.313718228485114</c:v>
                </c:pt>
                <c:pt idx="12">
                  <c:v>0.342263742936442</c:v>
                </c:pt>
                <c:pt idx="13">
                  <c:v>0.370809538997601</c:v>
                </c:pt>
                <c:pt idx="14">
                  <c:v>0.399355355497379</c:v>
                </c:pt>
                <c:pt idx="15">
                  <c:v>0.427908847347385</c:v>
                </c:pt>
                <c:pt idx="16">
                  <c:v>0.456465073647249</c:v>
                </c:pt>
                <c:pt idx="17">
                  <c:v>0.485022406351742</c:v>
                </c:pt>
                <c:pt idx="18">
                  <c:v>0.513585776316833</c:v>
                </c:pt>
                <c:pt idx="19">
                  <c:v>0.542156361771104</c:v>
                </c:pt>
                <c:pt idx="20">
                  <c:v>0.570741952387735</c:v>
                </c:pt>
                <c:pt idx="21">
                  <c:v>0.59933451179923</c:v>
                </c:pt>
                <c:pt idx="22">
                  <c:v>0.627928242601885</c:v>
                </c:pt>
                <c:pt idx="23">
                  <c:v>0.656524191393794</c:v>
                </c:pt>
                <c:pt idx="24">
                  <c:v>0.685136282577763</c:v>
                </c:pt>
                <c:pt idx="25">
                  <c:v>0.713749172888879</c:v>
                </c:pt>
                <c:pt idx="26">
                  <c:v>0.742363062750502</c:v>
                </c:pt>
                <c:pt idx="27">
                  <c:v>0.770978617581076</c:v>
                </c:pt>
                <c:pt idx="28">
                  <c:v>0.799595591801943</c:v>
                </c:pt>
                <c:pt idx="29">
                  <c:v>0.828213263337307</c:v>
                </c:pt>
                <c:pt idx="30">
                  <c:v>0.856831431188402</c:v>
                </c:pt>
                <c:pt idx="31">
                  <c:v>0.885454855564226</c:v>
                </c:pt>
                <c:pt idx="32">
                  <c:v>0.914080647764538</c:v>
                </c:pt>
                <c:pt idx="33">
                  <c:v>0.942713107610827</c:v>
                </c:pt>
                <c:pt idx="34">
                  <c:v>0.971356159615768</c:v>
                </c:pt>
                <c:pt idx="35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p_five</c:f>
              <c:strCache>
                <c:ptCount val="1"/>
                <c:pt idx="0">
                  <c:v>p_five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binomialVerification!$BH$4:$BH$39</c:f>
              <c:numCache>
                <c:formatCode>General</c:formatCode>
                <c:ptCount val="36"/>
                <c:pt idx="0">
                  <c:v>0</c:v>
                </c:pt>
                <c:pt idx="1">
                  <c:v>0.0285714285714286</c:v>
                </c:pt>
                <c:pt idx="2">
                  <c:v>0.0571428571428571</c:v>
                </c:pt>
                <c:pt idx="3">
                  <c:v>0.0857142857142857</c:v>
                </c:pt>
                <c:pt idx="4">
                  <c:v>0.114285714285714</c:v>
                </c:pt>
                <c:pt idx="5">
                  <c:v>0.142857142857143</c:v>
                </c:pt>
                <c:pt idx="6">
                  <c:v>0.171428571428571</c:v>
                </c:pt>
                <c:pt idx="7">
                  <c:v>0.2</c:v>
                </c:pt>
                <c:pt idx="8">
                  <c:v>0.228571428571429</c:v>
                </c:pt>
                <c:pt idx="9">
                  <c:v>0.257142857142857</c:v>
                </c:pt>
                <c:pt idx="10">
                  <c:v>0.285714285714286</c:v>
                </c:pt>
                <c:pt idx="11">
                  <c:v>0.314285714285714</c:v>
                </c:pt>
                <c:pt idx="12">
                  <c:v>0.342857142857143</c:v>
                </c:pt>
                <c:pt idx="13">
                  <c:v>0.371428571428571</c:v>
                </c:pt>
                <c:pt idx="14">
                  <c:v>0.4</c:v>
                </c:pt>
                <c:pt idx="15">
                  <c:v>0.428571428571429</c:v>
                </c:pt>
                <c:pt idx="16">
                  <c:v>0.457142857142857</c:v>
                </c:pt>
                <c:pt idx="17">
                  <c:v>0.485714285714286</c:v>
                </c:pt>
                <c:pt idx="18">
                  <c:v>0.514285714285714</c:v>
                </c:pt>
                <c:pt idx="19">
                  <c:v>0.542857142857143</c:v>
                </c:pt>
                <c:pt idx="20">
                  <c:v>0.571428571428571</c:v>
                </c:pt>
                <c:pt idx="21">
                  <c:v>0.6</c:v>
                </c:pt>
                <c:pt idx="22">
                  <c:v>0.628571428571429</c:v>
                </c:pt>
                <c:pt idx="23">
                  <c:v>0.657142857142857</c:v>
                </c:pt>
                <c:pt idx="24">
                  <c:v>0.685714285714286</c:v>
                </c:pt>
                <c:pt idx="25">
                  <c:v>0.714285714285714</c:v>
                </c:pt>
                <c:pt idx="26">
                  <c:v>0.742857142857143</c:v>
                </c:pt>
                <c:pt idx="27">
                  <c:v>0.771428571428572</c:v>
                </c:pt>
                <c:pt idx="28">
                  <c:v>0.8</c:v>
                </c:pt>
                <c:pt idx="29">
                  <c:v>0.828571428571429</c:v>
                </c:pt>
                <c:pt idx="30">
                  <c:v>0.857142857142857</c:v>
                </c:pt>
                <c:pt idx="31">
                  <c:v>0.885714285714286</c:v>
                </c:pt>
                <c:pt idx="32">
                  <c:v>0.914285714285714</c:v>
                </c:pt>
                <c:pt idx="33">
                  <c:v>0.942857142857143</c:v>
                </c:pt>
                <c:pt idx="34">
                  <c:v>0.971428571428572</c:v>
                </c:pt>
                <c:pt idx="35">
                  <c:v>1</c:v>
                </c:pt>
              </c:numCache>
            </c:numRef>
          </c:xVal>
          <c:yVal>
            <c:numRef>
              <c:f>binomialVerification!$BF$44:$BF$79</c:f>
              <c:numCache>
                <c:formatCode>General</c:formatCode>
                <c:ptCount val="36"/>
                <c:pt idx="0">
                  <c:v>0</c:v>
                </c:pt>
                <c:pt idx="1">
                  <c:v>0.0284864181565863</c:v>
                </c:pt>
                <c:pt idx="2">
                  <c:v>0.0569825316927593</c:v>
                </c:pt>
                <c:pt idx="3">
                  <c:v>0.0854792329796026</c:v>
                </c:pt>
                <c:pt idx="4">
                  <c:v>0.113988318070361</c:v>
                </c:pt>
                <c:pt idx="5">
                  <c:v>0.142503334983357</c:v>
                </c:pt>
                <c:pt idx="6">
                  <c:v>0.171025530657742</c:v>
                </c:pt>
                <c:pt idx="7">
                  <c:v>0.199561149598746</c:v>
                </c:pt>
                <c:pt idx="8">
                  <c:v>0.228098824673225</c:v>
                </c:pt>
                <c:pt idx="9">
                  <c:v>0.256646490153391</c:v>
                </c:pt>
                <c:pt idx="10">
                  <c:v>0.285194684888237</c:v>
                </c:pt>
                <c:pt idx="11">
                  <c:v>0.313743555397888</c:v>
                </c:pt>
                <c:pt idx="12">
                  <c:v>0.342292515557368</c:v>
                </c:pt>
                <c:pt idx="13">
                  <c:v>0.370843981676838</c:v>
                </c:pt>
                <c:pt idx="14">
                  <c:v>0.399400236108889</c:v>
                </c:pt>
                <c:pt idx="15">
                  <c:v>0.427957265737486</c:v>
                </c:pt>
                <c:pt idx="16">
                  <c:v>0.456516758425456</c:v>
                </c:pt>
                <c:pt idx="17">
                  <c:v>0.485079101559726</c:v>
                </c:pt>
                <c:pt idx="18">
                  <c:v>0.513651585284119</c:v>
                </c:pt>
                <c:pt idx="19">
                  <c:v>0.542228804882074</c:v>
                </c:pt>
                <c:pt idx="20">
                  <c:v>0.570813137377528</c:v>
                </c:pt>
                <c:pt idx="21">
                  <c:v>0.599397537702259</c:v>
                </c:pt>
                <c:pt idx="22">
                  <c:v>0.627982520346373</c:v>
                </c:pt>
                <c:pt idx="23">
                  <c:v>0.656573457403052</c:v>
                </c:pt>
                <c:pt idx="24">
                  <c:v>0.685166321594395</c:v>
                </c:pt>
                <c:pt idx="25">
                  <c:v>0.713766654365022</c:v>
                </c:pt>
                <c:pt idx="26">
                  <c:v>0.742367416212832</c:v>
                </c:pt>
                <c:pt idx="27">
                  <c:v>0.77097499546016</c:v>
                </c:pt>
                <c:pt idx="28">
                  <c:v>0.799584263936624</c:v>
                </c:pt>
                <c:pt idx="29">
                  <c:v>0.828196149009168</c:v>
                </c:pt>
                <c:pt idx="30">
                  <c:v>0.85680948776128</c:v>
                </c:pt>
                <c:pt idx="31">
                  <c:v>0.885425483251153</c:v>
                </c:pt>
                <c:pt idx="32">
                  <c:v>0.914045895270532</c:v>
                </c:pt>
                <c:pt idx="33">
                  <c:v>0.942687532784778</c:v>
                </c:pt>
                <c:pt idx="34">
                  <c:v>0.971331744031769</c:v>
                </c:pt>
                <c:pt idx="35">
                  <c:v>1</c:v>
                </c:pt>
              </c:numCache>
            </c:numRef>
          </c:yVal>
          <c:smooth val="0"/>
        </c:ser>
        <c:axId val="892653"/>
        <c:axId val="66782230"/>
      </c:scatterChart>
      <c:valAx>
        <c:axId val="8926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782230"/>
        <c:crosses val="autoZero"/>
        <c:crossBetween val="midCat"/>
      </c:valAx>
      <c:valAx>
        <c:axId val="667822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26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3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0.xml"/><Relationship Id="rId2" Type="http://schemas.openxmlformats.org/officeDocument/2006/relationships/chart" Target="../charts/chart91.xml"/><Relationship Id="rId3" Type="http://schemas.openxmlformats.org/officeDocument/2006/relationships/chart" Target="../charts/chart92.xml"/><Relationship Id="rId4" Type="http://schemas.openxmlformats.org/officeDocument/2006/relationships/chart" Target="../charts/chart9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73</xdr:col>
      <xdr:colOff>552240</xdr:colOff>
      <xdr:row>0</xdr:row>
      <xdr:rowOff>0</xdr:rowOff>
    </xdr:from>
    <xdr:to>
      <xdr:col>86</xdr:col>
      <xdr:colOff>819360</xdr:colOff>
      <xdr:row>34</xdr:row>
      <xdr:rowOff>146160</xdr:rowOff>
    </xdr:to>
    <xdr:graphicFrame>
      <xdr:nvGraphicFramePr>
        <xdr:cNvPr id="0" name=""/>
        <xdr:cNvGraphicFramePr/>
      </xdr:nvGraphicFramePr>
      <xdr:xfrm>
        <a:off x="64865520" y="0"/>
        <a:ext cx="10915920" cy="567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73</xdr:col>
      <xdr:colOff>453600</xdr:colOff>
      <xdr:row>36</xdr:row>
      <xdr:rowOff>114840</xdr:rowOff>
    </xdr:from>
    <xdr:to>
      <xdr:col>87</xdr:col>
      <xdr:colOff>492840</xdr:colOff>
      <xdr:row>78</xdr:row>
      <xdr:rowOff>95760</xdr:rowOff>
    </xdr:to>
    <xdr:graphicFrame>
      <xdr:nvGraphicFramePr>
        <xdr:cNvPr id="1" name=""/>
        <xdr:cNvGraphicFramePr/>
      </xdr:nvGraphicFramePr>
      <xdr:xfrm>
        <a:off x="64766880" y="5967000"/>
        <a:ext cx="11507400" cy="680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84</xdr:col>
      <xdr:colOff>784440</xdr:colOff>
      <xdr:row>186</xdr:row>
      <xdr:rowOff>-360</xdr:rowOff>
    </xdr:from>
    <xdr:to>
      <xdr:col>120</xdr:col>
      <xdr:colOff>793080</xdr:colOff>
      <xdr:row>305</xdr:row>
      <xdr:rowOff>139680</xdr:rowOff>
    </xdr:to>
    <xdr:graphicFrame>
      <xdr:nvGraphicFramePr>
        <xdr:cNvPr id="2" name=""/>
        <xdr:cNvGraphicFramePr/>
      </xdr:nvGraphicFramePr>
      <xdr:xfrm>
        <a:off x="74108520" y="30235680"/>
        <a:ext cx="29498040" cy="1948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73</xdr:col>
      <xdr:colOff>394200</xdr:colOff>
      <xdr:row>79</xdr:row>
      <xdr:rowOff>95760</xdr:rowOff>
    </xdr:from>
    <xdr:to>
      <xdr:col>87</xdr:col>
      <xdr:colOff>483120</xdr:colOff>
      <xdr:row>131</xdr:row>
      <xdr:rowOff>19440</xdr:rowOff>
    </xdr:to>
    <xdr:graphicFrame>
      <xdr:nvGraphicFramePr>
        <xdr:cNvPr id="3" name=""/>
        <xdr:cNvGraphicFramePr/>
      </xdr:nvGraphicFramePr>
      <xdr:xfrm>
        <a:off x="64707480" y="12937680"/>
        <a:ext cx="11557080" cy="837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N103"/>
  <sheetViews>
    <sheetView showFormulas="false" showGridLines="true" showRowColHeaders="true" showZeros="true" rightToLeft="false" tabSelected="true" showOutlineSymbols="true" defaultGridColor="true" view="normal" topLeftCell="BB1" colorId="64" zoomScale="120" zoomScaleNormal="120" zoomScalePageLayoutView="100" workbookViewId="0">
      <selection pane="topLeft" activeCell="BJ34" activeCellId="0" sqref="BJ34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1.16"/>
    <col collapsed="false" customWidth="true" hidden="false" outlineLevel="0" max="3" min="3" style="0" width="6.98"/>
    <col collapsed="false" customWidth="true" hidden="false" outlineLevel="0" max="4" min="4" style="0" width="17.13"/>
    <col collapsed="false" customWidth="true" hidden="false" outlineLevel="0" max="5" min="5" style="0" width="16.71"/>
    <col collapsed="false" customWidth="true" hidden="false" outlineLevel="0" max="6" min="6" style="0" width="19.08"/>
    <col collapsed="false" customWidth="true" hidden="false" outlineLevel="0" max="7" min="7" style="0" width="8.79"/>
    <col collapsed="false" customWidth="true" hidden="false" outlineLevel="0" max="9" min="8" style="0" width="16.71"/>
    <col collapsed="false" customWidth="true" hidden="false" outlineLevel="0" max="10" min="10" style="0" width="39.5"/>
    <col collapsed="false" customWidth="true" hidden="false" outlineLevel="0" max="61" min="61" style="0" width="7.89"/>
    <col collapsed="false" customWidth="true" hidden="false" outlineLevel="0" max="62" min="62" style="0" width="17.84"/>
    <col collapsed="false" customWidth="true" hidden="false" outlineLevel="0" max="64" min="64" style="0" width="16.67"/>
    <col collapsed="false" customWidth="true" hidden="false" outlineLevel="0" max="65" min="65" style="0" width="19.74"/>
    <col collapsed="false" customWidth="true" hidden="false" outlineLevel="0" max="1024" min="968" style="0" width="11.52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</row>
    <row r="3" customFormat="false" ht="12.8" hidden="false" customHeight="false" outlineLevel="0" collapsed="false">
      <c r="B3" s="0" t="n">
        <v>0.013224334669587</v>
      </c>
      <c r="C3" s="2" t="n">
        <f aca="true">AVERAGE(B3:INDIRECT(CONCATENATE("B",$F$3+2)))</f>
        <v>0.013205951627556</v>
      </c>
      <c r="D3" s="0" t="n">
        <f aca="false">POWER(B3-$C$3, 2)/($F$3-1)</f>
        <v>9.93930100918961E-012</v>
      </c>
      <c r="E3" s="0" t="n">
        <f aca="true">SUM(D3:INDIRECT(CONCATENATE("D",$F$3+2)))</f>
        <v>4.16132405674176E-010</v>
      </c>
      <c r="F3" s="0" t="n">
        <v>35</v>
      </c>
      <c r="G3" s="0" t="n">
        <v>1.96</v>
      </c>
      <c r="H3" s="2" t="n">
        <f aca="false">SQRT(E3/F3)*G3</f>
        <v>6.7583054715511E-006</v>
      </c>
      <c r="J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  <c r="S3" s="0" t="s">
        <v>14</v>
      </c>
      <c r="T3" s="0" t="s">
        <v>15</v>
      </c>
      <c r="V3" s="0" t="s">
        <v>16</v>
      </c>
      <c r="X3" s="0" t="s">
        <v>10</v>
      </c>
      <c r="Y3" s="0" t="s">
        <v>11</v>
      </c>
      <c r="Z3" s="0" t="s">
        <v>12</v>
      </c>
      <c r="AA3" s="0" t="s">
        <v>13</v>
      </c>
      <c r="AB3" s="0" t="s">
        <v>14</v>
      </c>
      <c r="AC3" s="0" t="s">
        <v>15</v>
      </c>
      <c r="AG3" s="0" t="s">
        <v>10</v>
      </c>
      <c r="AH3" s="0" t="s">
        <v>11</v>
      </c>
      <c r="AI3" s="0" t="s">
        <v>12</v>
      </c>
      <c r="AJ3" s="0" t="s">
        <v>13</v>
      </c>
      <c r="AK3" s="0" t="s">
        <v>14</v>
      </c>
      <c r="AL3" s="0" t="s">
        <v>15</v>
      </c>
      <c r="AP3" s="0" t="s">
        <v>10</v>
      </c>
      <c r="AQ3" s="0" t="s">
        <v>11</v>
      </c>
      <c r="AR3" s="0" t="s">
        <v>12</v>
      </c>
      <c r="AS3" s="0" t="s">
        <v>13</v>
      </c>
      <c r="AT3" s="0" t="s">
        <v>14</v>
      </c>
      <c r="AU3" s="0" t="s">
        <v>15</v>
      </c>
      <c r="AY3" s="0" t="s">
        <v>10</v>
      </c>
      <c r="AZ3" s="0" t="s">
        <v>11</v>
      </c>
      <c r="BA3" s="0" t="s">
        <v>12</v>
      </c>
      <c r="BB3" s="0" t="s">
        <v>13</v>
      </c>
      <c r="BC3" s="0" t="s">
        <v>14</v>
      </c>
      <c r="BD3" s="0" t="s">
        <v>15</v>
      </c>
      <c r="BH3" s="0" t="s">
        <v>16</v>
      </c>
    </row>
    <row r="4" customFormat="false" ht="12.8" hidden="false" customHeight="false" outlineLevel="0" collapsed="false">
      <c r="C4" s="2"/>
      <c r="H4" s="2"/>
      <c r="J4" s="1"/>
      <c r="V4" s="0" t="n">
        <v>0</v>
      </c>
      <c r="AE4" s="0" t="n">
        <v>0</v>
      </c>
      <c r="AN4" s="0" t="n">
        <v>0</v>
      </c>
      <c r="AW4" s="0" t="n">
        <v>0</v>
      </c>
      <c r="BF4" s="0" t="n">
        <v>0</v>
      </c>
      <c r="BH4" s="0" t="n">
        <v>0</v>
      </c>
    </row>
    <row r="5" customFormat="false" ht="12.8" hidden="false" customHeight="false" outlineLevel="0" collapsed="false">
      <c r="B5" s="0" t="n">
        <v>0.013194652550433</v>
      </c>
      <c r="D5" s="0" t="n">
        <f aca="false">POWER(B5-$C$3, 2)/($F$3-1)</f>
        <v>3.75497481859321E-012</v>
      </c>
      <c r="H5" s="1" t="s">
        <v>17</v>
      </c>
      <c r="I5" s="1" t="s">
        <v>18</v>
      </c>
      <c r="J5" s="1" t="s">
        <v>19</v>
      </c>
      <c r="O5" s="0" t="s">
        <v>20</v>
      </c>
      <c r="P5" s="0" t="s">
        <v>21</v>
      </c>
      <c r="Q5" s="0" t="s">
        <v>22</v>
      </c>
      <c r="R5" s="0" t="s">
        <v>23</v>
      </c>
      <c r="S5" s="0" t="s">
        <v>24</v>
      </c>
      <c r="T5" s="0" t="n">
        <v>0.16464709519788</v>
      </c>
      <c r="U5" s="0" t="n">
        <f aca="false">(U3+T5)</f>
        <v>0.16464709519788</v>
      </c>
      <c r="V5" s="3" t="n">
        <f aca="false">U5/SUM(T$5:T$39)</f>
        <v>0.0281760331476649</v>
      </c>
      <c r="W5" s="3" t="n">
        <f aca="false">ABS(T5-T$40)</f>
        <v>0.00231049941047545</v>
      </c>
      <c r="X5" s="0" t="s">
        <v>20</v>
      </c>
      <c r="Y5" s="0" t="s">
        <v>25</v>
      </c>
      <c r="Z5" s="0" t="s">
        <v>22</v>
      </c>
      <c r="AA5" s="0" t="s">
        <v>23</v>
      </c>
      <c r="AB5" s="0" t="s">
        <v>24</v>
      </c>
      <c r="AC5" s="0" t="n">
        <v>0.059896336946947</v>
      </c>
      <c r="AD5" s="0" t="n">
        <f aca="false">(AD3+AC5)</f>
        <v>0.059896336946947</v>
      </c>
      <c r="AE5" s="3" t="n">
        <f aca="false">AD5/SUM(AC$5:AC$39)</f>
        <v>0.0278834361318096</v>
      </c>
      <c r="AF5" s="3" t="n">
        <f aca="false">ABS(AC5-AC$40)</f>
        <v>0.00147787477789931</v>
      </c>
      <c r="AG5" s="0" t="s">
        <v>20</v>
      </c>
      <c r="AH5" s="0" t="s">
        <v>26</v>
      </c>
      <c r="AI5" s="0" t="s">
        <v>27</v>
      </c>
      <c r="AJ5" s="0" t="s">
        <v>23</v>
      </c>
      <c r="AK5" s="0" t="s">
        <v>24</v>
      </c>
      <c r="AL5" s="0" t="n">
        <v>0.040090614787406</v>
      </c>
      <c r="AM5" s="0" t="n">
        <f aca="false">(AM3+AL5)</f>
        <v>0.040090614787406</v>
      </c>
      <c r="AN5" s="3" t="n">
        <f aca="false">AM5/SUM(AL$5:AL$39)</f>
        <v>0.0280883766016473</v>
      </c>
      <c r="AO5" s="3" t="n">
        <f aca="false">ABS(AL5-AL$40)</f>
        <v>0.000689461363946001</v>
      </c>
      <c r="AP5" s="0" t="s">
        <v>20</v>
      </c>
      <c r="AQ5" s="0" t="s">
        <v>28</v>
      </c>
      <c r="AR5" s="0" t="s">
        <v>27</v>
      </c>
      <c r="AS5" s="0" t="s">
        <v>23</v>
      </c>
      <c r="AT5" s="0" t="s">
        <v>24</v>
      </c>
      <c r="AU5" s="0" t="n">
        <v>0.03186264792845</v>
      </c>
      <c r="AV5" s="0" t="n">
        <f aca="false">(AV3+AU5)</f>
        <v>0.03186264792845</v>
      </c>
      <c r="AW5" s="3" t="n">
        <f aca="false">AV5/SUM(AU$5:AU$39)</f>
        <v>0.0273743194772432</v>
      </c>
      <c r="AX5" s="3" t="n">
        <f aca="false">ABS(AU5-AU$40)</f>
        <v>0.00139338863315603</v>
      </c>
      <c r="AY5" s="0" t="s">
        <v>20</v>
      </c>
      <c r="AZ5" s="0" t="s">
        <v>29</v>
      </c>
      <c r="BA5" s="0" t="s">
        <v>30</v>
      </c>
      <c r="BB5" s="0" t="s">
        <v>23</v>
      </c>
      <c r="BC5" s="0" t="s">
        <v>24</v>
      </c>
      <c r="BD5" s="0" t="n">
        <v>0.027358687336465</v>
      </c>
      <c r="BE5" s="0" t="n">
        <f aca="false">(BE3+BD5)</f>
        <v>0.027358687336465</v>
      </c>
      <c r="BF5" s="3" t="n">
        <f aca="false">BE5/SUM(BD$5:BD$39)</f>
        <v>0.0268626440249229</v>
      </c>
      <c r="BG5" s="3" t="n">
        <f aca="false">ABS(BD5-BD$40)</f>
        <v>0.00174033881735011</v>
      </c>
      <c r="BH5" s="0" t="n">
        <f aca="false">1/35</f>
        <v>0.0285714285714286</v>
      </c>
    </row>
    <row r="6" customFormat="false" ht="12.8" hidden="false" customHeight="false" outlineLevel="0" collapsed="false">
      <c r="B6" s="0" t="n">
        <v>0.01322500655629</v>
      </c>
      <c r="D6" s="0" t="n">
        <f aca="false">POWER(B6-$C$3, 2)/($F$3-1)</f>
        <v>1.06791267369601E-011</v>
      </c>
      <c r="H6" s="4" t="n">
        <f aca="false">C3-H3</f>
        <v>0.0131991933220845</v>
      </c>
      <c r="I6" s="4" t="n">
        <f aca="false">C3+H3</f>
        <v>0.0132127099330276</v>
      </c>
      <c r="J6" s="1"/>
      <c r="O6" s="0" t="s">
        <v>20</v>
      </c>
      <c r="P6" s="0" t="s">
        <v>21</v>
      </c>
      <c r="Q6" s="0" t="s">
        <v>31</v>
      </c>
      <c r="R6" s="0" t="s">
        <v>23</v>
      </c>
      <c r="S6" s="0" t="s">
        <v>24</v>
      </c>
      <c r="T6" s="0" t="n">
        <v>0.16525641941197</v>
      </c>
      <c r="U6" s="0" t="n">
        <f aca="false">(U5+T6)</f>
        <v>0.32990351460985</v>
      </c>
      <c r="V6" s="3" t="n">
        <f aca="false">U6/SUM(T$5:T$39)</f>
        <v>0.0564563398583298</v>
      </c>
      <c r="W6" s="3" t="n">
        <f aca="false">ABS(T6-T$40)</f>
        <v>0.00170117519638546</v>
      </c>
      <c r="X6" s="0" t="s">
        <v>20</v>
      </c>
      <c r="Y6" s="0" t="s">
        <v>25</v>
      </c>
      <c r="Z6" s="0" t="s">
        <v>27</v>
      </c>
      <c r="AA6" s="0" t="s">
        <v>23</v>
      </c>
      <c r="AB6" s="0" t="s">
        <v>24</v>
      </c>
      <c r="AC6" s="0" t="n">
        <v>0.059974808271395</v>
      </c>
      <c r="AD6" s="0" t="n">
        <f aca="false">(AD5+AC6)</f>
        <v>0.119871145218342</v>
      </c>
      <c r="AE6" s="3" t="n">
        <f aca="false">AD6/SUM(AC$5:AC$39)</f>
        <v>0.0558034028809317</v>
      </c>
      <c r="AF6" s="3" t="n">
        <f aca="false">ABS(AC6-AC$40)</f>
        <v>0.00139940345345131</v>
      </c>
      <c r="AG6" s="0" t="s">
        <v>20</v>
      </c>
      <c r="AH6" s="0" t="s">
        <v>26</v>
      </c>
      <c r="AI6" s="0" t="s">
        <v>32</v>
      </c>
      <c r="AJ6" s="0" t="s">
        <v>23</v>
      </c>
      <c r="AK6" s="0" t="s">
        <v>24</v>
      </c>
      <c r="AL6" s="0" t="n">
        <v>0.040094723643624</v>
      </c>
      <c r="AM6" s="0" t="n">
        <f aca="false">(AM5+AL6)</f>
        <v>0.08018533843103</v>
      </c>
      <c r="AN6" s="3" t="n">
        <f aca="false">AM6/SUM(AL$5:AL$39)</f>
        <v>0.0561796319593691</v>
      </c>
      <c r="AO6" s="3" t="n">
        <f aca="false">ABS(AL6-AL$40)</f>
        <v>0.000685352507728006</v>
      </c>
      <c r="AP6" s="0" t="s">
        <v>20</v>
      </c>
      <c r="AQ6" s="0" t="s">
        <v>28</v>
      </c>
      <c r="AR6" s="0" t="s">
        <v>33</v>
      </c>
      <c r="AS6" s="0" t="s">
        <v>23</v>
      </c>
      <c r="AT6" s="0" t="s">
        <v>24</v>
      </c>
      <c r="AU6" s="0" t="n">
        <v>0.032092322385489</v>
      </c>
      <c r="AV6" s="0" t="n">
        <f aca="false">(AV5+AU6)</f>
        <v>0.063954970313939</v>
      </c>
      <c r="AW6" s="3" t="n">
        <f aca="false">AV6/SUM(AU$5:AU$39)</f>
        <v>0.0549459603439977</v>
      </c>
      <c r="AX6" s="3" t="n">
        <f aca="false">ABS(AU6-AU$40)</f>
        <v>0.00116371417611703</v>
      </c>
      <c r="AY6" s="0" t="s">
        <v>20</v>
      </c>
      <c r="AZ6" s="0" t="s">
        <v>29</v>
      </c>
      <c r="BA6" s="0" t="s">
        <v>34</v>
      </c>
      <c r="BB6" s="0" t="s">
        <v>23</v>
      </c>
      <c r="BC6" s="0" t="s">
        <v>24</v>
      </c>
      <c r="BD6" s="0" t="n">
        <v>0.027484177066042</v>
      </c>
      <c r="BE6" s="0" t="n">
        <f aca="false">(BE5+BD6)</f>
        <v>0.054842864402507</v>
      </c>
      <c r="BF6" s="3" t="n">
        <f aca="false">BE6/SUM(BD$5:BD$39)</f>
        <v>0.0538485025115981</v>
      </c>
      <c r="BG6" s="3" t="n">
        <f aca="false">ABS(BD6-BD$40)</f>
        <v>0.00161484908777311</v>
      </c>
      <c r="BH6" s="0" t="n">
        <f aca="false">1/35+BH5</f>
        <v>0.0571428571428571</v>
      </c>
      <c r="BK6" s="0" t="s">
        <v>35</v>
      </c>
      <c r="BL6" s="0" t="s">
        <v>36</v>
      </c>
      <c r="BM6" s="0" t="s">
        <v>37</v>
      </c>
      <c r="BN6" s="0" t="s">
        <v>38</v>
      </c>
    </row>
    <row r="7" customFormat="false" ht="12.8" hidden="false" customHeight="false" outlineLevel="0" collapsed="false">
      <c r="B7" s="0" t="n">
        <v>0.013179562472389</v>
      </c>
      <c r="D7" s="0" t="n">
        <f aca="false">POWER(B7-$C$3, 2)/($F$3-1)</f>
        <v>2.04819856008678E-011</v>
      </c>
      <c r="O7" s="0" t="s">
        <v>20</v>
      </c>
      <c r="P7" s="0" t="s">
        <v>21</v>
      </c>
      <c r="Q7" s="0" t="s">
        <v>39</v>
      </c>
      <c r="R7" s="0" t="s">
        <v>23</v>
      </c>
      <c r="S7" s="0" t="s">
        <v>24</v>
      </c>
      <c r="T7" s="0" t="n">
        <v>0.16544404560494</v>
      </c>
      <c r="U7" s="0" t="n">
        <f aca="false">(U6+T7)</f>
        <v>0.49534756021479</v>
      </c>
      <c r="V7" s="3" t="n">
        <f aca="false">U7/SUM(T$5:T$39)</f>
        <v>0.0847687550117592</v>
      </c>
      <c r="W7" s="3" t="n">
        <f aca="false">ABS(T7-T$40)</f>
        <v>0.00151354900341547</v>
      </c>
      <c r="X7" s="0" t="s">
        <v>20</v>
      </c>
      <c r="Y7" s="0" t="s">
        <v>25</v>
      </c>
      <c r="Z7" s="0" t="s">
        <v>32</v>
      </c>
      <c r="AA7" s="0" t="s">
        <v>23</v>
      </c>
      <c r="AB7" s="0" t="s">
        <v>24</v>
      </c>
      <c r="AC7" s="0" t="n">
        <v>0.060057597292615</v>
      </c>
      <c r="AD7" s="0" t="n">
        <f aca="false">(AD6+AC7)</f>
        <v>0.179928742510957</v>
      </c>
      <c r="AE7" s="3" t="n">
        <f aca="false">AD7/SUM(AC$5:AC$39)</f>
        <v>0.0837619102571316</v>
      </c>
      <c r="AF7" s="3" t="n">
        <f aca="false">ABS(AC7-AC$40)</f>
        <v>0.00131661443223131</v>
      </c>
      <c r="AG7" s="0" t="s">
        <v>20</v>
      </c>
      <c r="AH7" s="0" t="s">
        <v>26</v>
      </c>
      <c r="AI7" s="0" t="s">
        <v>33</v>
      </c>
      <c r="AJ7" s="0" t="s">
        <v>23</v>
      </c>
      <c r="AK7" s="0" t="s">
        <v>24</v>
      </c>
      <c r="AL7" s="0" t="n">
        <v>0.040267403908246</v>
      </c>
      <c r="AM7" s="0" t="n">
        <f aca="false">(AM6+AL7)</f>
        <v>0.120452742339276</v>
      </c>
      <c r="AN7" s="3" t="n">
        <f aca="false">AM7/SUM(AL$5:AL$39)</f>
        <v>0.0843918709520413</v>
      </c>
      <c r="AO7" s="3" t="n">
        <f aca="false">ABS(AL7-AL$40)</f>
        <v>0.000512672243105999</v>
      </c>
      <c r="AP7" s="0" t="s">
        <v>20</v>
      </c>
      <c r="AQ7" s="0" t="s">
        <v>28</v>
      </c>
      <c r="AR7" s="0" t="s">
        <v>32</v>
      </c>
      <c r="AS7" s="0" t="s">
        <v>23</v>
      </c>
      <c r="AT7" s="0" t="s">
        <v>24</v>
      </c>
      <c r="AU7" s="0" t="n">
        <v>0.032156137353063</v>
      </c>
      <c r="AV7" s="0" t="n">
        <f aca="false">(AV6+AU7)</f>
        <v>0.096111107667002</v>
      </c>
      <c r="AW7" s="3" t="n">
        <f aca="false">AV7/SUM(AU$5:AU$39)</f>
        <v>0.082572426889827</v>
      </c>
      <c r="AX7" s="3" t="n">
        <f aca="false">ABS(AU7-AU$40)</f>
        <v>0.00109989920854302</v>
      </c>
      <c r="AY7" s="0" t="s">
        <v>20</v>
      </c>
      <c r="AZ7" s="0" t="s">
        <v>29</v>
      </c>
      <c r="BA7" s="0" t="s">
        <v>40</v>
      </c>
      <c r="BB7" s="0" t="s">
        <v>23</v>
      </c>
      <c r="BC7" s="0" t="s">
        <v>24</v>
      </c>
      <c r="BD7" s="0" t="n">
        <v>0.027504577754512</v>
      </c>
      <c r="BE7" s="0" t="n">
        <f aca="false">(BE6+BD7)</f>
        <v>0.082347442157019</v>
      </c>
      <c r="BF7" s="3" t="n">
        <f aca="false">BE7/SUM(BD$5:BD$39)</f>
        <v>0.0808543917996598</v>
      </c>
      <c r="BG7" s="3" t="n">
        <f aca="false">ABS(BD7-BD$40)</f>
        <v>0.00159444839930311</v>
      </c>
      <c r="BH7" s="0" t="n">
        <f aca="false">1/35+BH6</f>
        <v>0.0857142857142857</v>
      </c>
      <c r="BJ7" s="5" t="s">
        <v>41</v>
      </c>
      <c r="BK7" s="0" t="n">
        <v>0.1</v>
      </c>
      <c r="BL7" s="3" t="n">
        <v>0.166957594608355</v>
      </c>
      <c r="BM7" s="3" t="n">
        <v>0.000360263624824411</v>
      </c>
      <c r="BN7" s="0" t="n">
        <v>0.00241033582917078</v>
      </c>
    </row>
    <row r="8" customFormat="false" ht="12.8" hidden="false" customHeight="false" outlineLevel="0" collapsed="false">
      <c r="B8" s="0" t="n">
        <v>0.013214652554209</v>
      </c>
      <c r="D8" s="0" t="n">
        <f aca="false">POWER(B8-$C$3, 2)/($F$3-1)</f>
        <v>2.22665072412835E-012</v>
      </c>
      <c r="O8" s="0" t="s">
        <v>20</v>
      </c>
      <c r="P8" s="0" t="s">
        <v>21</v>
      </c>
      <c r="Q8" s="0" t="s">
        <v>40</v>
      </c>
      <c r="R8" s="0" t="s">
        <v>23</v>
      </c>
      <c r="S8" s="0" t="s">
        <v>24</v>
      </c>
      <c r="T8" s="0" t="n">
        <v>0.16553810507841</v>
      </c>
      <c r="U8" s="0" t="n">
        <f aca="false">(U7+T8)</f>
        <v>0.6608856652932</v>
      </c>
      <c r="V8" s="3" t="n">
        <f aca="false">U8/SUM(T$5:T$39)</f>
        <v>0.113097266549028</v>
      </c>
      <c r="W8" s="3" t="n">
        <f aca="false">ABS(T8-T$40)</f>
        <v>0.00141948952994547</v>
      </c>
      <c r="X8" s="0" t="s">
        <v>20</v>
      </c>
      <c r="Y8" s="0" t="s">
        <v>25</v>
      </c>
      <c r="Z8" s="0" t="s">
        <v>42</v>
      </c>
      <c r="AA8" s="0" t="s">
        <v>23</v>
      </c>
      <c r="AB8" s="0" t="s">
        <v>24</v>
      </c>
      <c r="AC8" s="0" t="n">
        <v>0.060073064256882</v>
      </c>
      <c r="AD8" s="0" t="n">
        <f aca="false">(AD7+AC8)</f>
        <v>0.240001806767839</v>
      </c>
      <c r="AE8" s="3" t="n">
        <f aca="false">AD8/SUM(AC$5:AC$39)</f>
        <v>0.111727617941936</v>
      </c>
      <c r="AF8" s="3" t="n">
        <f aca="false">ABS(AC8-AC$40)</f>
        <v>0.00130114746796431</v>
      </c>
      <c r="AG8" s="0" t="s">
        <v>20</v>
      </c>
      <c r="AH8" s="0" t="s">
        <v>26</v>
      </c>
      <c r="AI8" s="0" t="s">
        <v>31</v>
      </c>
      <c r="AJ8" s="0" t="s">
        <v>23</v>
      </c>
      <c r="AK8" s="0" t="s">
        <v>24</v>
      </c>
      <c r="AL8" s="0" t="n">
        <v>0.040278838203456</v>
      </c>
      <c r="AM8" s="0" t="n">
        <f aca="false">(AM7+AL8)</f>
        <v>0.160731580542732</v>
      </c>
      <c r="AN8" s="3" t="n">
        <f aca="false">AM8/SUM(AL$5:AL$39)</f>
        <v>0.112612121066312</v>
      </c>
      <c r="AO8" s="3" t="n">
        <f aca="false">ABS(AL8-AL$40)</f>
        <v>0.000501237947895999</v>
      </c>
      <c r="AP8" s="0" t="s">
        <v>20</v>
      </c>
      <c r="AQ8" s="0" t="s">
        <v>28</v>
      </c>
      <c r="AR8" s="0" t="s">
        <v>40</v>
      </c>
      <c r="AS8" s="0" t="s">
        <v>23</v>
      </c>
      <c r="AT8" s="0" t="s">
        <v>24</v>
      </c>
      <c r="AU8" s="0" t="n">
        <v>0.03222146932605</v>
      </c>
      <c r="AV8" s="0" t="n">
        <f aca="false">(AV7+AU8)</f>
        <v>0.128332576993052</v>
      </c>
      <c r="AW8" s="3" t="n">
        <f aca="false">AV8/SUM(AU$5:AU$39)</f>
        <v>0.110255022427341</v>
      </c>
      <c r="AX8" s="3" t="n">
        <f aca="false">ABS(AU8-AU$40)</f>
        <v>0.00103456723555603</v>
      </c>
      <c r="AY8" s="0" t="s">
        <v>20</v>
      </c>
      <c r="AZ8" s="0" t="s">
        <v>29</v>
      </c>
      <c r="BA8" s="0" t="s">
        <v>43</v>
      </c>
      <c r="BB8" s="0" t="s">
        <v>23</v>
      </c>
      <c r="BC8" s="0" t="s">
        <v>24</v>
      </c>
      <c r="BD8" s="0" t="n">
        <v>0.027526205674331</v>
      </c>
      <c r="BE8" s="0" t="n">
        <f aca="false">(BE7+BD8)</f>
        <v>0.10987364783135</v>
      </c>
      <c r="BF8" s="3" t="n">
        <f aca="false">BE8/SUM(BD$5:BD$39)</f>
        <v>0.107881516869393</v>
      </c>
      <c r="BG8" s="3" t="n">
        <f aca="false">ABS(BD8-BD$40)</f>
        <v>0.00157282047948411</v>
      </c>
      <c r="BH8" s="0" t="n">
        <f aca="false">1/35+BH7</f>
        <v>0.114285714285714</v>
      </c>
      <c r="BJ8" s="5"/>
      <c r="BK8" s="0" t="n">
        <v>0.2</v>
      </c>
      <c r="BL8" s="2" t="n">
        <v>0.0613742117248463</v>
      </c>
      <c r="BM8" s="3" t="n">
        <v>0.0011968082201983</v>
      </c>
      <c r="BN8" s="0" t="n">
        <v>0.0109771146594488</v>
      </c>
    </row>
    <row r="9" customFormat="false" ht="12.8" hidden="false" customHeight="false" outlineLevel="0" collapsed="false">
      <c r="B9" s="0" t="n">
        <v>0.013239275738601</v>
      </c>
      <c r="D9" s="0" t="n">
        <f aca="false">POWER(B9-$C$3, 2)/($F$3-1)</f>
        <v>3.2661658145223E-011</v>
      </c>
      <c r="O9" s="0" t="s">
        <v>20</v>
      </c>
      <c r="P9" s="0" t="s">
        <v>21</v>
      </c>
      <c r="Q9" s="0" t="s">
        <v>44</v>
      </c>
      <c r="R9" s="0" t="s">
        <v>23</v>
      </c>
      <c r="S9" s="0" t="s">
        <v>24</v>
      </c>
      <c r="T9" s="0" t="n">
        <v>0.16589647461331</v>
      </c>
      <c r="U9" s="0" t="n">
        <f aca="false">(U8+T9)</f>
        <v>0.82678213990651</v>
      </c>
      <c r="V9" s="3" t="n">
        <f aca="false">U9/SUM(T$5:T$39)</f>
        <v>0.141487105812014</v>
      </c>
      <c r="W9" s="3" t="n">
        <f aca="false">ABS(T9-T$40)</f>
        <v>0.00106111999504546</v>
      </c>
      <c r="X9" s="0" t="s">
        <v>20</v>
      </c>
      <c r="Y9" s="0" t="s">
        <v>25</v>
      </c>
      <c r="Z9" s="0" t="s">
        <v>40</v>
      </c>
      <c r="AA9" s="0" t="s">
        <v>23</v>
      </c>
      <c r="AB9" s="0" t="s">
        <v>24</v>
      </c>
      <c r="AC9" s="0" t="n">
        <v>0.060173215301901</v>
      </c>
      <c r="AD9" s="0" t="n">
        <f aca="false">(AD8+AC9)</f>
        <v>0.30017502206974</v>
      </c>
      <c r="AE9" s="3" t="n">
        <f aca="false">AD9/SUM(AC$5:AC$39)</f>
        <v>0.139739948766145</v>
      </c>
      <c r="AF9" s="3" t="n">
        <f aca="false">ABS(AC9-AC$40)</f>
        <v>0.00120099642294531</v>
      </c>
      <c r="AG9" s="0" t="s">
        <v>20</v>
      </c>
      <c r="AH9" s="0" t="s">
        <v>26</v>
      </c>
      <c r="AI9" s="0" t="s">
        <v>40</v>
      </c>
      <c r="AJ9" s="0" t="s">
        <v>23</v>
      </c>
      <c r="AK9" s="0" t="s">
        <v>24</v>
      </c>
      <c r="AL9" s="0" t="n">
        <v>0.040305183291673</v>
      </c>
      <c r="AM9" s="0" t="n">
        <f aca="false">(AM8+AL9)</f>
        <v>0.201036763834405</v>
      </c>
      <c r="AN9" s="3" t="n">
        <f aca="false">AM9/SUM(AL$5:AL$39)</f>
        <v>0.140850829135478</v>
      </c>
      <c r="AO9" s="3" t="n">
        <f aca="false">ABS(AL9-AL$40)</f>
        <v>0.000474892859678999</v>
      </c>
      <c r="AP9" s="0" t="s">
        <v>20</v>
      </c>
      <c r="AQ9" s="0" t="s">
        <v>28</v>
      </c>
      <c r="AR9" s="0" t="s">
        <v>31</v>
      </c>
      <c r="AS9" s="0" t="s">
        <v>23</v>
      </c>
      <c r="AT9" s="0" t="s">
        <v>24</v>
      </c>
      <c r="AU9" s="0" t="n">
        <v>0.032239236448138</v>
      </c>
      <c r="AV9" s="0" t="n">
        <f aca="false">(AV8+AU9)</f>
        <v>0.16057181344119</v>
      </c>
      <c r="AW9" s="3" t="n">
        <f aca="false">AV9/SUM(AU$5:AU$39)</f>
        <v>0.137952882323213</v>
      </c>
      <c r="AX9" s="3" t="n">
        <f aca="false">ABS(AU9-AU$40)</f>
        <v>0.00101680011346803</v>
      </c>
      <c r="AY9" s="0" t="s">
        <v>20</v>
      </c>
      <c r="AZ9" s="0" t="s">
        <v>29</v>
      </c>
      <c r="BA9" s="0" t="s">
        <v>45</v>
      </c>
      <c r="BB9" s="0" t="s">
        <v>23</v>
      </c>
      <c r="BC9" s="0" t="s">
        <v>24</v>
      </c>
      <c r="BD9" s="0" t="n">
        <v>0.027531351109011</v>
      </c>
      <c r="BE9" s="0" t="n">
        <f aca="false">(BE8+BD9)</f>
        <v>0.137404998940361</v>
      </c>
      <c r="BF9" s="3" t="n">
        <f aca="false">BE9/SUM(BD$5:BD$39)</f>
        <v>0.134913694081375</v>
      </c>
      <c r="BG9" s="3" t="n">
        <f aca="false">ABS(BD9-BD$40)</f>
        <v>0.00156767504480411</v>
      </c>
      <c r="BH9" s="0" t="n">
        <f aca="false">1/35+BH8</f>
        <v>0.142857142857143</v>
      </c>
      <c r="BJ9" s="5"/>
      <c r="BK9" s="0" t="n">
        <v>0.3</v>
      </c>
      <c r="BL9" s="3" t="n">
        <v>0.040780076151352</v>
      </c>
      <c r="BM9" s="3" t="n">
        <v>0.000159309110570565</v>
      </c>
      <c r="BN9" s="0" t="n">
        <v>0.00460551554127358</v>
      </c>
    </row>
    <row r="10" customFormat="false" ht="12.8" hidden="false" customHeight="false" outlineLevel="0" collapsed="false">
      <c r="B10" s="0" t="n">
        <v>0.013171097040303</v>
      </c>
      <c r="D10" s="0" t="n">
        <f aca="false">POWER(B10-$C$3, 2)/($F$3-1)</f>
        <v>3.57306544876201E-011</v>
      </c>
      <c r="O10" s="0" t="s">
        <v>20</v>
      </c>
      <c r="P10" s="0" t="s">
        <v>21</v>
      </c>
      <c r="Q10" s="0" t="s">
        <v>46</v>
      </c>
      <c r="R10" s="0" t="s">
        <v>23</v>
      </c>
      <c r="S10" s="0" t="s">
        <v>24</v>
      </c>
      <c r="T10" s="0" t="n">
        <v>0.16603455796527</v>
      </c>
      <c r="U10" s="0" t="n">
        <f aca="false">(U9+T10)</f>
        <v>0.99281669787178</v>
      </c>
      <c r="V10" s="3" t="n">
        <f aca="false">U10/SUM(T$5:T$39)</f>
        <v>0.16990057525868</v>
      </c>
      <c r="W10" s="3" t="n">
        <f aca="false">ABS(T10-T$40)</f>
        <v>0.000923036643085462</v>
      </c>
      <c r="X10" s="0" t="s">
        <v>20</v>
      </c>
      <c r="Y10" s="0" t="s">
        <v>25</v>
      </c>
      <c r="Z10" s="0" t="s">
        <v>30</v>
      </c>
      <c r="AA10" s="0" t="s">
        <v>23</v>
      </c>
      <c r="AB10" s="0" t="s">
        <v>24</v>
      </c>
      <c r="AC10" s="0" t="n">
        <v>0.060190625240359</v>
      </c>
      <c r="AD10" s="0" t="n">
        <f aca="false">(AD9+AC10)</f>
        <v>0.360365647310099</v>
      </c>
      <c r="AE10" s="3" t="n">
        <f aca="false">AD10/SUM(AC$5:AC$39)</f>
        <v>0.167760384408308</v>
      </c>
      <c r="AF10" s="3" t="n">
        <f aca="false">ABS(AC10-AC$40)</f>
        <v>0.0011835864844873</v>
      </c>
      <c r="AG10" s="0" t="s">
        <v>20</v>
      </c>
      <c r="AH10" s="0" t="s">
        <v>26</v>
      </c>
      <c r="AI10" s="0" t="s">
        <v>42</v>
      </c>
      <c r="AJ10" s="0" t="s">
        <v>23</v>
      </c>
      <c r="AK10" s="0" t="s">
        <v>24</v>
      </c>
      <c r="AL10" s="0" t="n">
        <v>0.040326553466592</v>
      </c>
      <c r="AM10" s="0" t="n">
        <f aca="false">(AM9+AL10)</f>
        <v>0.241363317300997</v>
      </c>
      <c r="AN10" s="3" t="n">
        <f aca="false">AM10/SUM(AL$5:AL$39)</f>
        <v>0.169104509624606</v>
      </c>
      <c r="AO10" s="3" t="n">
        <f aca="false">ABS(AL10-AL$40)</f>
        <v>0.000453522684760004</v>
      </c>
      <c r="AP10" s="0" t="s">
        <v>20</v>
      </c>
      <c r="AQ10" s="0" t="s">
        <v>28</v>
      </c>
      <c r="AR10" s="0" t="s">
        <v>34</v>
      </c>
      <c r="AS10" s="0" t="s">
        <v>23</v>
      </c>
      <c r="AT10" s="0" t="s">
        <v>24</v>
      </c>
      <c r="AU10" s="0" t="n">
        <v>0.032321591949737</v>
      </c>
      <c r="AV10" s="0" t="n">
        <f aca="false">(AV9+AU10)</f>
        <v>0.192893405390927</v>
      </c>
      <c r="AW10" s="3" t="n">
        <f aca="false">AV10/SUM(AU$5:AU$39)</f>
        <v>0.165721496721867</v>
      </c>
      <c r="AX10" s="3" t="n">
        <f aca="false">ABS(AU10-AU$40)</f>
        <v>0.000934444611869027</v>
      </c>
      <c r="AY10" s="0" t="s">
        <v>20</v>
      </c>
      <c r="AZ10" s="0" t="s">
        <v>29</v>
      </c>
      <c r="BA10" s="0" t="s">
        <v>27</v>
      </c>
      <c r="BB10" s="0" t="s">
        <v>23</v>
      </c>
      <c r="BC10" s="0" t="s">
        <v>24</v>
      </c>
      <c r="BD10" s="0" t="n">
        <v>0.027566714620184</v>
      </c>
      <c r="BE10" s="0" t="n">
        <f aca="false">(BE9+BD10)</f>
        <v>0.164971713560545</v>
      </c>
      <c r="BF10" s="3" t="n">
        <f aca="false">BE10/SUM(BD$5:BD$39)</f>
        <v>0.161980593624894</v>
      </c>
      <c r="BG10" s="3" t="n">
        <f aca="false">ABS(BD10-BD$40)</f>
        <v>0.00153231153363111</v>
      </c>
      <c r="BH10" s="0" t="n">
        <f aca="false">1/35+BH9</f>
        <v>0.171428571428571</v>
      </c>
      <c r="BJ10" s="5"/>
      <c r="BK10" s="0" t="n">
        <v>0.4</v>
      </c>
      <c r="BL10" s="3" t="n">
        <v>0.033256036561606</v>
      </c>
      <c r="BM10" s="3" t="n">
        <v>0.000799949403401699</v>
      </c>
      <c r="BN10" s="0" t="n">
        <v>0.0177256042178513</v>
      </c>
    </row>
    <row r="11" customFormat="false" ht="12.8" hidden="false" customHeight="false" outlineLevel="0" collapsed="false">
      <c r="B11" s="0" t="n">
        <v>0.013166344205751</v>
      </c>
      <c r="D11" s="0" t="n">
        <f aca="false">POWER(B11-$C$3, 2)/($F$3-1)</f>
        <v>4.61396430012201E-011</v>
      </c>
      <c r="O11" s="0" t="s">
        <v>20</v>
      </c>
      <c r="P11" s="0" t="s">
        <v>21</v>
      </c>
      <c r="Q11" s="0" t="s">
        <v>27</v>
      </c>
      <c r="R11" s="0" t="s">
        <v>23</v>
      </c>
      <c r="S11" s="0" t="s">
        <v>24</v>
      </c>
      <c r="T11" s="0" t="n">
        <v>0.16615671280478</v>
      </c>
      <c r="U11" s="0" t="n">
        <f aca="false">(U10+T11)</f>
        <v>1.15897341067656</v>
      </c>
      <c r="V11" s="3" t="n">
        <f aca="false">U11/SUM(T$5:T$39)</f>
        <v>0.198334949045038</v>
      </c>
      <c r="W11" s="3" t="n">
        <f aca="false">ABS(T11-T$40)</f>
        <v>0.000800881803575459</v>
      </c>
      <c r="X11" s="0" t="s">
        <v>20</v>
      </c>
      <c r="Y11" s="0" t="s">
        <v>25</v>
      </c>
      <c r="Z11" s="0" t="s">
        <v>44</v>
      </c>
      <c r="AA11" s="0" t="s">
        <v>23</v>
      </c>
      <c r="AB11" s="0" t="s">
        <v>24</v>
      </c>
      <c r="AC11" s="0" t="n">
        <v>0.060224300386331</v>
      </c>
      <c r="AD11" s="0" t="n">
        <f aca="false">(AD10+AC11)</f>
        <v>0.42058994769643</v>
      </c>
      <c r="AE11" s="3" t="n">
        <f aca="false">AD11/SUM(AC$5:AC$39)</f>
        <v>0.195796496781801</v>
      </c>
      <c r="AF11" s="3" t="n">
        <f aca="false">ABS(AC11-AC$40)</f>
        <v>0.00114991133851531</v>
      </c>
      <c r="AG11" s="0" t="s">
        <v>20</v>
      </c>
      <c r="AH11" s="0" t="s">
        <v>26</v>
      </c>
      <c r="AI11" s="0" t="s">
        <v>22</v>
      </c>
      <c r="AJ11" s="0" t="s">
        <v>23</v>
      </c>
      <c r="AK11" s="0" t="s">
        <v>24</v>
      </c>
      <c r="AL11" s="0" t="n">
        <v>0.040444065744872</v>
      </c>
      <c r="AM11" s="0" t="n">
        <f aca="false">(AM10+AL11)</f>
        <v>0.281807383045869</v>
      </c>
      <c r="AN11" s="3" t="n">
        <f aca="false">AM11/SUM(AL$5:AL$39)</f>
        <v>0.197440521830152</v>
      </c>
      <c r="AO11" s="3" t="n">
        <f aca="false">ABS(AL11-AL$40)</f>
        <v>0.00033601040648</v>
      </c>
      <c r="AP11" s="0" t="s">
        <v>20</v>
      </c>
      <c r="AQ11" s="0" t="s">
        <v>28</v>
      </c>
      <c r="AR11" s="0" t="s">
        <v>22</v>
      </c>
      <c r="AS11" s="0" t="s">
        <v>23</v>
      </c>
      <c r="AT11" s="0" t="s">
        <v>24</v>
      </c>
      <c r="AU11" s="0" t="n">
        <v>0.0323435300476</v>
      </c>
      <c r="AV11" s="0" t="n">
        <f aca="false">(AV10+AU11)</f>
        <v>0.225236935438527</v>
      </c>
      <c r="AW11" s="3" t="n">
        <f aca="false">AV11/SUM(AU$5:AU$39)</f>
        <v>0.193508958910603</v>
      </c>
      <c r="AX11" s="3" t="n">
        <f aca="false">ABS(AU11-AU$40)</f>
        <v>0.000912506514006026</v>
      </c>
      <c r="AY11" s="0" t="s">
        <v>20</v>
      </c>
      <c r="AZ11" s="0" t="s">
        <v>29</v>
      </c>
      <c r="BA11" s="0" t="s">
        <v>33</v>
      </c>
      <c r="BB11" s="0" t="s">
        <v>23</v>
      </c>
      <c r="BC11" s="0" t="s">
        <v>24</v>
      </c>
      <c r="BD11" s="0" t="n">
        <v>0.02763394459439</v>
      </c>
      <c r="BE11" s="0" t="n">
        <f aca="false">(BE10+BD11)</f>
        <v>0.192605658154935</v>
      </c>
      <c r="BF11" s="3" t="n">
        <f aca="false">BE11/SUM(BD$5:BD$39)</f>
        <v>0.189113504188704</v>
      </c>
      <c r="BG11" s="3" t="n">
        <f aca="false">ABS(BD11-BD$40)</f>
        <v>0.00146508155942511</v>
      </c>
      <c r="BH11" s="0" t="n">
        <f aca="false">1/35+BH10</f>
        <v>0.2</v>
      </c>
      <c r="BJ11" s="5"/>
      <c r="BK11" s="0" t="n">
        <v>0.5</v>
      </c>
      <c r="BL11" s="3" t="n">
        <v>0.0290990261538151</v>
      </c>
      <c r="BM11" s="3" t="n">
        <v>0.00209727659302433</v>
      </c>
      <c r="BN11" s="0" t="n">
        <v>0.0364370580010965</v>
      </c>
    </row>
    <row r="12" customFormat="false" ht="12.8" hidden="false" customHeight="false" outlineLevel="0" collapsed="false">
      <c r="B12" s="0" t="n">
        <v>0.013208312382475</v>
      </c>
      <c r="D12" s="0" t="n">
        <f aca="false">POWER(B12-$C$3, 2)/($F$3-1)</f>
        <v>1.63916581983692E-013</v>
      </c>
      <c r="O12" s="0" t="s">
        <v>20</v>
      </c>
      <c r="P12" s="0" t="s">
        <v>21</v>
      </c>
      <c r="Q12" s="0" t="s">
        <v>30</v>
      </c>
      <c r="R12" s="0" t="s">
        <v>23</v>
      </c>
      <c r="S12" s="0" t="s">
        <v>24</v>
      </c>
      <c r="T12" s="0" t="n">
        <v>0.16619861506608</v>
      </c>
      <c r="U12" s="0" t="n">
        <f aca="false">(U11+T12)</f>
        <v>1.32517202574264</v>
      </c>
      <c r="V12" s="3" t="n">
        <f aca="false">U12/SUM(T$5:T$39)</f>
        <v>0.226776493559199</v>
      </c>
      <c r="W12" s="3" t="n">
        <f aca="false">ABS(T12-T$40)</f>
        <v>0.000758979542275467</v>
      </c>
      <c r="X12" s="0" t="s">
        <v>20</v>
      </c>
      <c r="Y12" s="0" t="s">
        <v>25</v>
      </c>
      <c r="Z12" s="0" t="s">
        <v>47</v>
      </c>
      <c r="AA12" s="0" t="s">
        <v>23</v>
      </c>
      <c r="AB12" s="0" t="s">
        <v>24</v>
      </c>
      <c r="AC12" s="0" t="n">
        <v>0.060312943123822</v>
      </c>
      <c r="AD12" s="0" t="n">
        <f aca="false">(AD11+AC12)</f>
        <v>0.480902890820252</v>
      </c>
      <c r="AE12" s="3" t="n">
        <f aca="false">AD12/SUM(AC$5:AC$39)</f>
        <v>0.223873874852586</v>
      </c>
      <c r="AF12" s="3" t="n">
        <f aca="false">ABS(AC12-AC$40)</f>
        <v>0.00106126860102431</v>
      </c>
      <c r="AG12" s="0" t="s">
        <v>20</v>
      </c>
      <c r="AH12" s="0" t="s">
        <v>26</v>
      </c>
      <c r="AI12" s="0" t="s">
        <v>46</v>
      </c>
      <c r="AJ12" s="0" t="s">
        <v>23</v>
      </c>
      <c r="AK12" s="0" t="s">
        <v>24</v>
      </c>
      <c r="AL12" s="0" t="n">
        <v>0.040452812023538</v>
      </c>
      <c r="AM12" s="0" t="n">
        <f aca="false">(AM11+AL12)</f>
        <v>0.322260195069407</v>
      </c>
      <c r="AN12" s="3" t="n">
        <f aca="false">AM12/SUM(AL$5:AL$39)</f>
        <v>0.225782661873105</v>
      </c>
      <c r="AO12" s="3" t="n">
        <f aca="false">ABS(AL12-AL$40)</f>
        <v>0.000327264127814003</v>
      </c>
      <c r="AP12" s="0" t="s">
        <v>20</v>
      </c>
      <c r="AQ12" s="0" t="s">
        <v>28</v>
      </c>
      <c r="AR12" s="0" t="s">
        <v>48</v>
      </c>
      <c r="AS12" s="0" t="s">
        <v>23</v>
      </c>
      <c r="AT12" s="0" t="s">
        <v>24</v>
      </c>
      <c r="AU12" s="0" t="n">
        <v>0.032360009345776</v>
      </c>
      <c r="AV12" s="0" t="n">
        <f aca="false">(AV11+AU12)</f>
        <v>0.257596944784303</v>
      </c>
      <c r="AW12" s="3" t="n">
        <f aca="false">AV12/SUM(AU$5:AU$39)</f>
        <v>0.221310579042962</v>
      </c>
      <c r="AX12" s="3" t="n">
        <f aca="false">ABS(AU12-AU$40)</f>
        <v>0.000896027215830028</v>
      </c>
      <c r="AY12" s="0" t="s">
        <v>20</v>
      </c>
      <c r="AZ12" s="0" t="s">
        <v>29</v>
      </c>
      <c r="BA12" s="0" t="s">
        <v>31</v>
      </c>
      <c r="BB12" s="0" t="s">
        <v>23</v>
      </c>
      <c r="BC12" s="0" t="s">
        <v>24</v>
      </c>
      <c r="BD12" s="0" t="n">
        <v>0.027635854952922</v>
      </c>
      <c r="BE12" s="0" t="n">
        <f aca="false">(BE11+BD12)</f>
        <v>0.220241513107857</v>
      </c>
      <c r="BF12" s="3" t="n">
        <f aca="false">BE12/SUM(BD$5:BD$39)</f>
        <v>0.216248290474129</v>
      </c>
      <c r="BG12" s="3" t="n">
        <f aca="false">ABS(BD12-BD$40)</f>
        <v>0.00146317120089311</v>
      </c>
      <c r="BH12" s="0" t="n">
        <f aca="false">1/35+BH11</f>
        <v>0.228571428571429</v>
      </c>
      <c r="BJ12" s="5" t="s">
        <v>49</v>
      </c>
      <c r="BK12" s="0" t="n">
        <v>0.1</v>
      </c>
      <c r="BL12" s="3" t="n">
        <v>0.0844386482160058</v>
      </c>
      <c r="BM12" s="3" t="n">
        <v>0.000139601352231263</v>
      </c>
      <c r="BN12" s="0" t="n">
        <v>0.00188754443533738</v>
      </c>
    </row>
    <row r="13" customFormat="false" ht="12.8" hidden="false" customHeight="false" outlineLevel="0" collapsed="false">
      <c r="B13" s="0" t="n">
        <v>0.01319520951175</v>
      </c>
      <c r="D13" s="0" t="n">
        <f aca="false">POWER(B13-$C$3, 2)/($F$3-1)</f>
        <v>3.39391329382871E-012</v>
      </c>
      <c r="O13" s="0" t="s">
        <v>20</v>
      </c>
      <c r="P13" s="0" t="s">
        <v>21</v>
      </c>
      <c r="Q13" s="0" t="s">
        <v>50</v>
      </c>
      <c r="R13" s="0" t="s">
        <v>23</v>
      </c>
      <c r="S13" s="0" t="s">
        <v>24</v>
      </c>
      <c r="T13" s="0" t="n">
        <v>0.16643228228005</v>
      </c>
      <c r="U13" s="0" t="n">
        <f aca="false">(U12+T13)</f>
        <v>1.49160430802269</v>
      </c>
      <c r="V13" s="3" t="n">
        <f aca="false">U13/SUM(T$5:T$39)</f>
        <v>0.255258025509267</v>
      </c>
      <c r="W13" s="3" t="n">
        <f aca="false">ABS(T13-T$40)</f>
        <v>0.000525312328305466</v>
      </c>
      <c r="X13" s="0" t="s">
        <v>20</v>
      </c>
      <c r="Y13" s="0" t="s">
        <v>25</v>
      </c>
      <c r="Z13" s="0" t="s">
        <v>39</v>
      </c>
      <c r="AA13" s="0" t="s">
        <v>23</v>
      </c>
      <c r="AB13" s="0" t="s">
        <v>24</v>
      </c>
      <c r="AC13" s="0" t="n">
        <v>0.060370040546468</v>
      </c>
      <c r="AD13" s="0" t="n">
        <f aca="false">(AD12+AC13)</f>
        <v>0.54127293136672</v>
      </c>
      <c r="AE13" s="3" t="n">
        <f aca="false">AD13/SUM(AC$5:AC$39)</f>
        <v>0.251977833385863</v>
      </c>
      <c r="AF13" s="3" t="n">
        <f aca="false">ABS(AC13-AC$40)</f>
        <v>0.00100417117837831</v>
      </c>
      <c r="AG13" s="0" t="s">
        <v>20</v>
      </c>
      <c r="AH13" s="0" t="s">
        <v>26</v>
      </c>
      <c r="AI13" s="0" t="s">
        <v>44</v>
      </c>
      <c r="AJ13" s="0" t="s">
        <v>23</v>
      </c>
      <c r="AK13" s="0" t="s">
        <v>24</v>
      </c>
      <c r="AL13" s="0" t="n">
        <v>0.040468841862821</v>
      </c>
      <c r="AM13" s="0" t="n">
        <f aca="false">(AM12+AL13)</f>
        <v>0.362729036932228</v>
      </c>
      <c r="AN13" s="3" t="n">
        <f aca="false">AM13/SUM(AL$5:AL$39)</f>
        <v>0.254136032778071</v>
      </c>
      <c r="AO13" s="3" t="n">
        <f aca="false">ABS(AL13-AL$40)</f>
        <v>0.000311234288531005</v>
      </c>
      <c r="AP13" s="0" t="s">
        <v>20</v>
      </c>
      <c r="AQ13" s="0" t="s">
        <v>28</v>
      </c>
      <c r="AR13" s="0" t="s">
        <v>42</v>
      </c>
      <c r="AS13" s="0" t="s">
        <v>23</v>
      </c>
      <c r="AT13" s="0" t="s">
        <v>24</v>
      </c>
      <c r="AU13" s="0" t="n">
        <v>0.032368083452993</v>
      </c>
      <c r="AV13" s="0" t="n">
        <f aca="false">(AV12+AU13)</f>
        <v>0.289965028237296</v>
      </c>
      <c r="AW13" s="3" t="n">
        <f aca="false">AV13/SUM(AU$5:AU$39)</f>
        <v>0.249119135924298</v>
      </c>
      <c r="AX13" s="3" t="n">
        <f aca="false">ABS(AU13-AU$40)</f>
        <v>0.000887953108613025</v>
      </c>
      <c r="AY13" s="0" t="s">
        <v>20</v>
      </c>
      <c r="AZ13" s="0" t="s">
        <v>29</v>
      </c>
      <c r="BA13" s="0" t="s">
        <v>42</v>
      </c>
      <c r="BB13" s="0" t="s">
        <v>23</v>
      </c>
      <c r="BC13" s="0" t="s">
        <v>24</v>
      </c>
      <c r="BD13" s="0" t="n">
        <v>0.027649549254015</v>
      </c>
      <c r="BE13" s="0" t="n">
        <f aca="false">(BE12+BD13)</f>
        <v>0.247891062361872</v>
      </c>
      <c r="BF13" s="3" t="n">
        <f aca="false">BE13/SUM(BD$5:BD$39)</f>
        <v>0.243396522767797</v>
      </c>
      <c r="BG13" s="3" t="n">
        <f aca="false">ABS(BD13-BD$40)</f>
        <v>0.00144947689980011</v>
      </c>
      <c r="BH13" s="0" t="n">
        <f aca="false">1/35+BH12</f>
        <v>0.257142857142857</v>
      </c>
      <c r="BJ13" s="5"/>
      <c r="BK13" s="0" t="n">
        <v>0.2</v>
      </c>
      <c r="BL13" s="3" t="n">
        <v>0.0332424571628803</v>
      </c>
      <c r="BM13" s="3" t="n">
        <v>2.91327979876238E-005</v>
      </c>
      <c r="BN13" s="0" t="n">
        <v>0.000979276212559108</v>
      </c>
    </row>
    <row r="14" customFormat="false" ht="12.8" hidden="false" customHeight="false" outlineLevel="0" collapsed="false">
      <c r="B14" s="0" t="n">
        <v>0.013250389142695</v>
      </c>
      <c r="D14" s="0" t="n">
        <f aca="false">POWER(B14-$C$3, 2)/($F$3-1)</f>
        <v>5.80791985801847E-011</v>
      </c>
      <c r="O14" s="0" t="s">
        <v>20</v>
      </c>
      <c r="P14" s="0" t="s">
        <v>21</v>
      </c>
      <c r="Q14" s="0" t="s">
        <v>43</v>
      </c>
      <c r="R14" s="0" t="s">
        <v>23</v>
      </c>
      <c r="S14" s="0" t="s">
        <v>24</v>
      </c>
      <c r="T14" s="0" t="n">
        <v>0.16643874480269</v>
      </c>
      <c r="U14" s="0" t="n">
        <f aca="false">(U13+T14)</f>
        <v>1.65804305282538</v>
      </c>
      <c r="V14" s="3" t="n">
        <f aca="false">U14/SUM(T$5:T$39)</f>
        <v>0.283740663389882</v>
      </c>
      <c r="W14" s="3" t="n">
        <f aca="false">ABS(T14-T$40)</f>
        <v>0.000518849805665467</v>
      </c>
      <c r="X14" s="0" t="s">
        <v>20</v>
      </c>
      <c r="Y14" s="0" t="s">
        <v>25</v>
      </c>
      <c r="Z14" s="0" t="s">
        <v>51</v>
      </c>
      <c r="AA14" s="0" t="s">
        <v>23</v>
      </c>
      <c r="AB14" s="0" t="s">
        <v>24</v>
      </c>
      <c r="AC14" s="0" t="n">
        <v>0.060383713531736</v>
      </c>
      <c r="AD14" s="0" t="n">
        <f aca="false">(AD13+AC14)</f>
        <v>0.601656644898456</v>
      </c>
      <c r="AE14" s="3" t="n">
        <f aca="false">AD14/SUM(AC$5:AC$39)</f>
        <v>0.280088157079864</v>
      </c>
      <c r="AF14" s="3" t="n">
        <f aca="false">ABS(AC14-AC$40)</f>
        <v>0.000990498193110305</v>
      </c>
      <c r="AG14" s="0" t="s">
        <v>20</v>
      </c>
      <c r="AH14" s="0" t="s">
        <v>26</v>
      </c>
      <c r="AI14" s="0" t="s">
        <v>52</v>
      </c>
      <c r="AJ14" s="0" t="s">
        <v>23</v>
      </c>
      <c r="AK14" s="0" t="s">
        <v>24</v>
      </c>
      <c r="AL14" s="0" t="n">
        <v>0.04049548389428</v>
      </c>
      <c r="AM14" s="0" t="n">
        <f aca="false">(AM13+AL14)</f>
        <v>0.403224520826508</v>
      </c>
      <c r="AN14" s="3" t="n">
        <f aca="false">AM14/SUM(AL$5:AL$39)</f>
        <v>0.282508069682973</v>
      </c>
      <c r="AO14" s="3" t="n">
        <f aca="false">ABS(AL14-AL$40)</f>
        <v>0.000284592257072003</v>
      </c>
      <c r="AP14" s="0" t="s">
        <v>20</v>
      </c>
      <c r="AQ14" s="0" t="s">
        <v>28</v>
      </c>
      <c r="AR14" s="0" t="s">
        <v>39</v>
      </c>
      <c r="AS14" s="0" t="s">
        <v>23</v>
      </c>
      <c r="AT14" s="0" t="s">
        <v>24</v>
      </c>
      <c r="AU14" s="0" t="n">
        <v>0.032381281423915</v>
      </c>
      <c r="AV14" s="0" t="n">
        <f aca="false">(AV13+AU14)</f>
        <v>0.322346309661211</v>
      </c>
      <c r="AW14" s="3" t="n">
        <f aca="false">AV14/SUM(AU$5:AU$39)</f>
        <v>0.276939031645812</v>
      </c>
      <c r="AX14" s="3" t="n">
        <f aca="false">ABS(AU14-AU$40)</f>
        <v>0.000874755137691023</v>
      </c>
      <c r="AY14" s="0" t="s">
        <v>20</v>
      </c>
      <c r="AZ14" s="0" t="s">
        <v>29</v>
      </c>
      <c r="BA14" s="0" t="s">
        <v>48</v>
      </c>
      <c r="BB14" s="0" t="s">
        <v>23</v>
      </c>
      <c r="BC14" s="0" t="s">
        <v>24</v>
      </c>
      <c r="BD14" s="0" t="n">
        <v>0.027684446278709</v>
      </c>
      <c r="BE14" s="0" t="n">
        <f aca="false">(BE13+BD14)</f>
        <v>0.275575508640581</v>
      </c>
      <c r="BF14" s="3" t="n">
        <f aca="false">BE14/SUM(BD$5:BD$39)</f>
        <v>0.270579019364439</v>
      </c>
      <c r="BG14" s="3" t="n">
        <f aca="false">ABS(BD14-BD$40)</f>
        <v>0.00141457987510611</v>
      </c>
      <c r="BH14" s="0" t="n">
        <f aca="false">1/35+BH13</f>
        <v>0.285714285714286</v>
      </c>
      <c r="BJ14" s="5"/>
      <c r="BK14" s="0" t="n">
        <v>0.3</v>
      </c>
      <c r="BL14" s="3" t="n">
        <v>0.0214228419112456</v>
      </c>
      <c r="BM14" s="3" t="n">
        <v>1.45792966997896E-005</v>
      </c>
      <c r="BN14" s="0" t="n">
        <v>0.000760431663421457</v>
      </c>
    </row>
    <row r="15" customFormat="false" ht="12.8" hidden="false" customHeight="false" outlineLevel="0" collapsed="false">
      <c r="B15" s="0" t="n">
        <v>0.013196409195477</v>
      </c>
      <c r="D15" s="0" t="n">
        <f aca="false">POWER(B15-$C$3, 2)/($F$3-1)</f>
        <v>2.67817676420203E-012</v>
      </c>
      <c r="O15" s="0" t="s">
        <v>20</v>
      </c>
      <c r="P15" s="0" t="s">
        <v>21</v>
      </c>
      <c r="Q15" s="0" t="s">
        <v>51</v>
      </c>
      <c r="R15" s="0" t="s">
        <v>23</v>
      </c>
      <c r="S15" s="0" t="s">
        <v>24</v>
      </c>
      <c r="T15" s="0" t="n">
        <v>0.16655361125888</v>
      </c>
      <c r="U15" s="0" t="n">
        <f aca="false">(U14+T15)</f>
        <v>1.82459666408426</v>
      </c>
      <c r="V15" s="3" t="n">
        <f aca="false">U15/SUM(T$5:T$39)</f>
        <v>0.312242958350224</v>
      </c>
      <c r="W15" s="3" t="n">
        <f aca="false">ABS(T15-T$40)</f>
        <v>0.000403983349475473</v>
      </c>
      <c r="X15" s="0" t="s">
        <v>20</v>
      </c>
      <c r="Y15" s="0" t="s">
        <v>25</v>
      </c>
      <c r="Z15" s="0" t="s">
        <v>50</v>
      </c>
      <c r="AA15" s="0" t="s">
        <v>23</v>
      </c>
      <c r="AB15" s="0" t="s">
        <v>24</v>
      </c>
      <c r="AC15" s="0" t="n">
        <v>0.06046853497918</v>
      </c>
      <c r="AD15" s="0" t="n">
        <f aca="false">(AD14+AC15)</f>
        <v>0.662125179877636</v>
      </c>
      <c r="AE15" s="3" t="n">
        <f aca="false">AD15/SUM(AC$5:AC$39)</f>
        <v>0.30823796755274</v>
      </c>
      <c r="AF15" s="3" t="n">
        <f aca="false">ABS(AC15-AC$40)</f>
        <v>0.000905676745666315</v>
      </c>
      <c r="AG15" s="0" t="s">
        <v>20</v>
      </c>
      <c r="AH15" s="0" t="s">
        <v>26</v>
      </c>
      <c r="AI15" s="0" t="s">
        <v>39</v>
      </c>
      <c r="AJ15" s="0" t="s">
        <v>23</v>
      </c>
      <c r="AK15" s="0" t="s">
        <v>24</v>
      </c>
      <c r="AL15" s="0" t="n">
        <v>0.040498156074328</v>
      </c>
      <c r="AM15" s="0" t="n">
        <f aca="false">(AM14+AL15)</f>
        <v>0.443722676900836</v>
      </c>
      <c r="AN15" s="3" t="n">
        <f aca="false">AM15/SUM(AL$5:AL$39)</f>
        <v>0.310881978776663</v>
      </c>
      <c r="AO15" s="3" t="n">
        <f aca="false">ABS(AL15-AL$40)</f>
        <v>0.000281920077024003</v>
      </c>
      <c r="AP15" s="0" t="s">
        <v>20</v>
      </c>
      <c r="AQ15" s="0" t="s">
        <v>28</v>
      </c>
      <c r="AR15" s="0" t="s">
        <v>46</v>
      </c>
      <c r="AS15" s="0" t="s">
        <v>23</v>
      </c>
      <c r="AT15" s="0" t="s">
        <v>24</v>
      </c>
      <c r="AU15" s="0" t="n">
        <v>0.032382476390809</v>
      </c>
      <c r="AV15" s="0" t="n">
        <f aca="false">(AV14+AU15)</f>
        <v>0.35472878605202</v>
      </c>
      <c r="AW15" s="3" t="n">
        <f aca="false">AV15/SUM(AU$5:AU$39)</f>
        <v>0.304759954005337</v>
      </c>
      <c r="AX15" s="3" t="n">
        <f aca="false">ABS(AU15-AU$40)</f>
        <v>0.000873560170797025</v>
      </c>
      <c r="AY15" s="0" t="s">
        <v>20</v>
      </c>
      <c r="AZ15" s="0" t="s">
        <v>29</v>
      </c>
      <c r="BA15" s="0" t="s">
        <v>53</v>
      </c>
      <c r="BB15" s="0" t="s">
        <v>23</v>
      </c>
      <c r="BC15" s="0" t="s">
        <v>24</v>
      </c>
      <c r="BD15" s="0" t="n">
        <v>0.027704665577714</v>
      </c>
      <c r="BE15" s="0" t="n">
        <f aca="false">(BE14+BD15)</f>
        <v>0.303280174218295</v>
      </c>
      <c r="BF15" s="3" t="n">
        <f aca="false">BE15/SUM(BD$5:BD$39)</f>
        <v>0.297781368661795</v>
      </c>
      <c r="BG15" s="3" t="n">
        <f aca="false">ABS(BD15-BD$40)</f>
        <v>0.00139436057610111</v>
      </c>
      <c r="BH15" s="0" t="n">
        <f aca="false">1/35+BH14</f>
        <v>0.314285714285714</v>
      </c>
      <c r="BJ15" s="5"/>
      <c r="BK15" s="0" t="n">
        <v>0.4</v>
      </c>
      <c r="BL15" s="3" t="n">
        <v>0.0161748508326681</v>
      </c>
      <c r="BM15" s="3" t="n">
        <v>8.60925222170519E-006</v>
      </c>
      <c r="BN15" s="0" t="n">
        <v>0.000700781086038703</v>
      </c>
    </row>
    <row r="16" customFormat="false" ht="12.8" hidden="false" customHeight="false" outlineLevel="0" collapsed="false">
      <c r="B16" s="0" t="n">
        <v>0.013176820800448</v>
      </c>
      <c r="D16" s="0" t="n">
        <f aca="false">POWER(B16-$C$3, 2)/($F$3-1)</f>
        <v>2.49589731764071E-011</v>
      </c>
      <c r="O16" s="0" t="s">
        <v>20</v>
      </c>
      <c r="P16" s="0" t="s">
        <v>21</v>
      </c>
      <c r="Q16" s="0" t="s">
        <v>47</v>
      </c>
      <c r="R16" s="0" t="s">
        <v>23</v>
      </c>
      <c r="S16" s="0" t="s">
        <v>24</v>
      </c>
      <c r="T16" s="0" t="n">
        <v>0.16657827766625</v>
      </c>
      <c r="U16" s="0" t="n">
        <f aca="false">(U15+T16)</f>
        <v>1.99117494175051</v>
      </c>
      <c r="V16" s="3" t="n">
        <f aca="false">U16/SUM(T$5:T$39)</f>
        <v>0.340749474469226</v>
      </c>
      <c r="W16" s="3" t="n">
        <f aca="false">ABS(T16-T$40)</f>
        <v>0.000379316942105468</v>
      </c>
      <c r="X16" s="0" t="s">
        <v>20</v>
      </c>
      <c r="Y16" s="0" t="s">
        <v>25</v>
      </c>
      <c r="Z16" s="0" t="s">
        <v>46</v>
      </c>
      <c r="AA16" s="0" t="s">
        <v>23</v>
      </c>
      <c r="AB16" s="0" t="s">
        <v>24</v>
      </c>
      <c r="AC16" s="0" t="n">
        <v>0.060481111199657</v>
      </c>
      <c r="AD16" s="0" t="n">
        <f aca="false">(AD15+AC16)</f>
        <v>0.722606291077293</v>
      </c>
      <c r="AE16" s="3" t="n">
        <f aca="false">AD16/SUM(AC$5:AC$39)</f>
        <v>0.33639363261136</v>
      </c>
      <c r="AF16" s="3" t="n">
        <f aca="false">ABS(AC16-AC$40)</f>
        <v>0.00089310052518931</v>
      </c>
      <c r="AG16" s="0" t="s">
        <v>20</v>
      </c>
      <c r="AH16" s="0" t="s">
        <v>26</v>
      </c>
      <c r="AI16" s="0" t="s">
        <v>43</v>
      </c>
      <c r="AJ16" s="0" t="s">
        <v>23</v>
      </c>
      <c r="AK16" s="0" t="s">
        <v>24</v>
      </c>
      <c r="AL16" s="0" t="n">
        <v>0.040508805132852</v>
      </c>
      <c r="AM16" s="0" t="n">
        <f aca="false">(AM15+AL16)</f>
        <v>0.484231482033688</v>
      </c>
      <c r="AN16" s="3" t="n">
        <f aca="false">AM16/SUM(AL$5:AL$39)</f>
        <v>0.339263348837661</v>
      </c>
      <c r="AO16" s="3" t="n">
        <f aca="false">ABS(AL16-AL$40)</f>
        <v>0.000271271018500004</v>
      </c>
      <c r="AP16" s="0" t="s">
        <v>20</v>
      </c>
      <c r="AQ16" s="0" t="s">
        <v>28</v>
      </c>
      <c r="AR16" s="0" t="s">
        <v>54</v>
      </c>
      <c r="AS16" s="0" t="s">
        <v>23</v>
      </c>
      <c r="AT16" s="0" t="s">
        <v>24</v>
      </c>
      <c r="AU16" s="0" t="n">
        <v>0.032399235889143</v>
      </c>
      <c r="AV16" s="0" t="n">
        <f aca="false">(AV15+AU16)</f>
        <v>0.387128021941163</v>
      </c>
      <c r="AW16" s="3" t="n">
        <f aca="false">AV16/SUM(AU$5:AU$39)</f>
        <v>0.332595275038278</v>
      </c>
      <c r="AX16" s="3" t="n">
        <f aca="false">ABS(AU16-AU$40)</f>
        <v>0.000856800672463027</v>
      </c>
      <c r="AY16" s="0" t="s">
        <v>20</v>
      </c>
      <c r="AZ16" s="0" t="s">
        <v>29</v>
      </c>
      <c r="BA16" s="0" t="s">
        <v>54</v>
      </c>
      <c r="BB16" s="0" t="s">
        <v>23</v>
      </c>
      <c r="BC16" s="0" t="s">
        <v>24</v>
      </c>
      <c r="BD16" s="0" t="n">
        <v>0.027707923441309</v>
      </c>
      <c r="BE16" s="0" t="n">
        <f aca="false">(BE15+BD16)</f>
        <v>0.330988097659604</v>
      </c>
      <c r="BF16" s="3" t="n">
        <f aca="false">BE16/SUM(BD$5:BD$39)</f>
        <v>0.324986916754069</v>
      </c>
      <c r="BG16" s="3" t="n">
        <f aca="false">ABS(BD16-BD$40)</f>
        <v>0.00139110271250611</v>
      </c>
      <c r="BH16" s="0" t="n">
        <f aca="false">1/35+BH15</f>
        <v>0.342857142857143</v>
      </c>
      <c r="BJ16" s="5"/>
      <c r="BK16" s="0" t="n">
        <v>0.5</v>
      </c>
      <c r="BL16" s="3" t="n">
        <v>0.0132056357859256</v>
      </c>
      <c r="BM16" s="3" t="n">
        <v>6.78659820886667E-006</v>
      </c>
      <c r="BN16" s="0" t="n">
        <v>0.000635184154559614</v>
      </c>
    </row>
    <row r="17" customFormat="false" ht="12.8" hidden="false" customHeight="false" outlineLevel="0" collapsed="false">
      <c r="B17" s="0" t="n">
        <v>0.013200119053385</v>
      </c>
      <c r="D17" s="0" t="n">
        <f aca="false">POWER(B17-$C$3, 2)/($F$3-1)</f>
        <v>1.00055651354579E-012</v>
      </c>
      <c r="O17" s="0" t="s">
        <v>20</v>
      </c>
      <c r="P17" s="0" t="s">
        <v>21</v>
      </c>
      <c r="Q17" s="0" t="s">
        <v>55</v>
      </c>
      <c r="R17" s="0" t="s">
        <v>23</v>
      </c>
      <c r="S17" s="0" t="s">
        <v>24</v>
      </c>
      <c r="T17" s="0" t="n">
        <v>0.16658264700303</v>
      </c>
      <c r="U17" s="0" t="n">
        <f aca="false">(U16+T17)</f>
        <v>2.15775758875354</v>
      </c>
      <c r="V17" s="3" t="n">
        <f aca="false">U17/SUM(T$5:T$39)</f>
        <v>0.369256738312187</v>
      </c>
      <c r="W17" s="3" t="n">
        <f aca="false">ABS(T17-T$40)</f>
        <v>0.000374947605325471</v>
      </c>
      <c r="X17" s="0" t="s">
        <v>20</v>
      </c>
      <c r="Y17" s="0" t="s">
        <v>25</v>
      </c>
      <c r="Z17" s="0" t="s">
        <v>52</v>
      </c>
      <c r="AA17" s="0" t="s">
        <v>23</v>
      </c>
      <c r="AB17" s="0" t="s">
        <v>24</v>
      </c>
      <c r="AC17" s="0" t="n">
        <v>0.060518761408803</v>
      </c>
      <c r="AD17" s="0" t="n">
        <f aca="false">(AD16+AC17)</f>
        <v>0.783125052486096</v>
      </c>
      <c r="AE17" s="3" t="n">
        <f aca="false">AD17/SUM(AC$5:AC$39)</f>
        <v>0.364566824905461</v>
      </c>
      <c r="AF17" s="3" t="n">
        <f aca="false">ABS(AC17-AC$40)</f>
        <v>0.00085545031604331</v>
      </c>
      <c r="AG17" s="0" t="s">
        <v>20</v>
      </c>
      <c r="AH17" s="0" t="s">
        <v>26</v>
      </c>
      <c r="AI17" s="0" t="s">
        <v>50</v>
      </c>
      <c r="AJ17" s="0" t="s">
        <v>23</v>
      </c>
      <c r="AK17" s="0" t="s">
        <v>24</v>
      </c>
      <c r="AL17" s="0" t="n">
        <v>0.040511791225906</v>
      </c>
      <c r="AM17" s="0" t="n">
        <f aca="false">(AM16+AL17)</f>
        <v>0.524743273259594</v>
      </c>
      <c r="AN17" s="3" t="n">
        <f aca="false">AM17/SUM(AL$5:AL$39)</f>
        <v>0.367646811021883</v>
      </c>
      <c r="AO17" s="3" t="n">
        <f aca="false">ABS(AL17-AL$40)</f>
        <v>0.000268284925446005</v>
      </c>
      <c r="AP17" s="0" t="s">
        <v>20</v>
      </c>
      <c r="AQ17" s="0" t="s">
        <v>28</v>
      </c>
      <c r="AR17" s="0" t="s">
        <v>44</v>
      </c>
      <c r="AS17" s="0" t="s">
        <v>23</v>
      </c>
      <c r="AT17" s="0" t="s">
        <v>24</v>
      </c>
      <c r="AU17" s="0" t="n">
        <v>0.032429895351731</v>
      </c>
      <c r="AV17" s="0" t="n">
        <f aca="false">(AV16+AU17)</f>
        <v>0.419557917292894</v>
      </c>
      <c r="AW17" s="3" t="n">
        <f aca="false">AV17/SUM(AU$5:AU$39)</f>
        <v>0.360456936691928</v>
      </c>
      <c r="AX17" s="3" t="n">
        <f aca="false">ABS(AU17-AU$40)</f>
        <v>0.000826141209875023</v>
      </c>
      <c r="AY17" s="0" t="s">
        <v>20</v>
      </c>
      <c r="AZ17" s="0" t="s">
        <v>29</v>
      </c>
      <c r="BA17" s="0" t="s">
        <v>51</v>
      </c>
      <c r="BB17" s="0" t="s">
        <v>23</v>
      </c>
      <c r="BC17" s="0" t="s">
        <v>24</v>
      </c>
      <c r="BD17" s="0" t="n">
        <v>0.027762626570713</v>
      </c>
      <c r="BE17" s="0" t="n">
        <f aca="false">(BE16+BD17)</f>
        <v>0.358750724230317</v>
      </c>
      <c r="BF17" s="3" t="n">
        <f aca="false">BE17/SUM(BD$5:BD$39)</f>
        <v>0.352246176147407</v>
      </c>
      <c r="BG17" s="3" t="n">
        <f aca="false">ABS(BD17-BD$40)</f>
        <v>0.00133639958310211</v>
      </c>
      <c r="BH17" s="0" t="n">
        <f aca="false">1/35+BH16</f>
        <v>0.371428571428571</v>
      </c>
    </row>
    <row r="18" customFormat="false" ht="12.8" hidden="false" customHeight="false" outlineLevel="0" collapsed="false">
      <c r="B18" s="0" t="n">
        <v>0.013211631294662</v>
      </c>
      <c r="D18" s="0" t="n">
        <f aca="false">POWER(B18-$C$3, 2)/($F$3-1)</f>
        <v>9.48782895136706E-013</v>
      </c>
      <c r="O18" s="0" t="s">
        <v>20</v>
      </c>
      <c r="P18" s="0" t="s">
        <v>21</v>
      </c>
      <c r="Q18" s="0" t="s">
        <v>56</v>
      </c>
      <c r="R18" s="0" t="s">
        <v>23</v>
      </c>
      <c r="S18" s="0" t="s">
        <v>24</v>
      </c>
      <c r="T18" s="0" t="n">
        <v>0.16663668953346</v>
      </c>
      <c r="U18" s="0" t="n">
        <f aca="false">(U17+T18)</f>
        <v>2.324394278287</v>
      </c>
      <c r="V18" s="3" t="n">
        <f aca="false">U18/SUM(T$5:T$39)</f>
        <v>0.39777325044542</v>
      </c>
      <c r="W18" s="3" t="n">
        <f aca="false">ABS(T18-T$40)</f>
        <v>0.000320905074895461</v>
      </c>
      <c r="X18" s="0" t="s">
        <v>20</v>
      </c>
      <c r="Y18" s="0" t="s">
        <v>25</v>
      </c>
      <c r="Z18" s="0" t="s">
        <v>43</v>
      </c>
      <c r="AA18" s="0" t="s">
        <v>23</v>
      </c>
      <c r="AB18" s="0" t="s">
        <v>24</v>
      </c>
      <c r="AC18" s="0" t="n">
        <v>0.060555805318453</v>
      </c>
      <c r="AD18" s="0" t="n">
        <f aca="false">(AD17+AC18)</f>
        <v>0.843680857804549</v>
      </c>
      <c r="AE18" s="3" t="n">
        <f aca="false">AD18/SUM(AC$5:AC$39)</f>
        <v>0.392757262185507</v>
      </c>
      <c r="AF18" s="3" t="n">
        <f aca="false">ABS(AC18-AC$40)</f>
        <v>0.000818406406393309</v>
      </c>
      <c r="AG18" s="0" t="s">
        <v>20</v>
      </c>
      <c r="AH18" s="0" t="s">
        <v>26</v>
      </c>
      <c r="AI18" s="0" t="s">
        <v>57</v>
      </c>
      <c r="AJ18" s="0" t="s">
        <v>23</v>
      </c>
      <c r="AK18" s="0" t="s">
        <v>24</v>
      </c>
      <c r="AL18" s="0" t="n">
        <v>0.040520954266864</v>
      </c>
      <c r="AM18" s="0" t="n">
        <f aca="false">(AM17+AL18)</f>
        <v>0.565264227526458</v>
      </c>
      <c r="AN18" s="3" t="n">
        <f aca="false">AM18/SUM(AL$5:AL$39)</f>
        <v>0.396036693036447</v>
      </c>
      <c r="AO18" s="3" t="n">
        <f aca="false">ABS(AL18-AL$40)</f>
        <v>0.000259121884488005</v>
      </c>
      <c r="AP18" s="0" t="s">
        <v>20</v>
      </c>
      <c r="AQ18" s="0" t="s">
        <v>28</v>
      </c>
      <c r="AR18" s="0" t="s">
        <v>43</v>
      </c>
      <c r="AS18" s="0" t="s">
        <v>23</v>
      </c>
      <c r="AT18" s="0" t="s">
        <v>24</v>
      </c>
      <c r="AU18" s="0" t="n">
        <v>0.032458520207293</v>
      </c>
      <c r="AV18" s="0" t="n">
        <f aca="false">(AV17+AU18)</f>
        <v>0.452016437500187</v>
      </c>
      <c r="AW18" s="3" t="n">
        <f aca="false">AV18/SUM(AU$5:AU$39)</f>
        <v>0.38834319096396</v>
      </c>
      <c r="AX18" s="3" t="n">
        <f aca="false">ABS(AU18-AU$40)</f>
        <v>0.000797516354313028</v>
      </c>
      <c r="AY18" s="0" t="s">
        <v>20</v>
      </c>
      <c r="AZ18" s="0" t="s">
        <v>29</v>
      </c>
      <c r="BA18" s="0" t="s">
        <v>22</v>
      </c>
      <c r="BB18" s="0" t="s">
        <v>23</v>
      </c>
      <c r="BC18" s="0" t="s">
        <v>24</v>
      </c>
      <c r="BD18" s="0" t="n">
        <v>0.027779611501833</v>
      </c>
      <c r="BE18" s="0" t="n">
        <f aca="false">(BE17+BD18)</f>
        <v>0.38653033573215</v>
      </c>
      <c r="BF18" s="3" t="n">
        <f aca="false">BE18/SUM(BD$5:BD$39)</f>
        <v>0.379522112516247</v>
      </c>
      <c r="BG18" s="3" t="n">
        <f aca="false">ABS(BD18-BD$40)</f>
        <v>0.00131941465198211</v>
      </c>
      <c r="BH18" s="0" t="n">
        <f aca="false">1/35+BH17</f>
        <v>0.4</v>
      </c>
    </row>
    <row r="19" customFormat="false" ht="12.8" hidden="false" customHeight="false" outlineLevel="0" collapsed="false">
      <c r="B19" s="0" t="n">
        <v>0.013238086166397</v>
      </c>
      <c r="D19" s="0" t="n">
        <f aca="false">POWER(B19-$C$3, 2)/($F$3-1)</f>
        <v>3.03714290153501E-011</v>
      </c>
      <c r="O19" s="0" t="s">
        <v>20</v>
      </c>
      <c r="P19" s="0" t="s">
        <v>21</v>
      </c>
      <c r="Q19" s="0" t="s">
        <v>52</v>
      </c>
      <c r="R19" s="0" t="s">
        <v>23</v>
      </c>
      <c r="S19" s="0" t="s">
        <v>24</v>
      </c>
      <c r="T19" s="0" t="n">
        <v>0.1667165724308</v>
      </c>
      <c r="U19" s="0" t="n">
        <f aca="false">(U18+T19)</f>
        <v>2.4911108507178</v>
      </c>
      <c r="V19" s="3" t="n">
        <f aca="false">U19/SUM(T$5:T$39)</f>
        <v>0.426303432927108</v>
      </c>
      <c r="W19" s="3" t="n">
        <f aca="false">ABS(T19-T$40)</f>
        <v>0.00024102217755545</v>
      </c>
      <c r="X19" s="0" t="s">
        <v>20</v>
      </c>
      <c r="Y19" s="0" t="s">
        <v>25</v>
      </c>
      <c r="Z19" s="0" t="s">
        <v>56</v>
      </c>
      <c r="AA19" s="0" t="s">
        <v>23</v>
      </c>
      <c r="AB19" s="0" t="s">
        <v>24</v>
      </c>
      <c r="AC19" s="0" t="n">
        <v>0.060572221167472</v>
      </c>
      <c r="AD19" s="0" t="n">
        <f aca="false">(AD18+AC19)</f>
        <v>0.904253078972021</v>
      </c>
      <c r="AE19" s="3" t="n">
        <f aca="false">AD19/SUM(AC$5:AC$39)</f>
        <v>0.420955341506802</v>
      </c>
      <c r="AF19" s="3" t="n">
        <f aca="false">ABS(AC19-AC$40)</f>
        <v>0.000801990557374309</v>
      </c>
      <c r="AG19" s="0" t="s">
        <v>20</v>
      </c>
      <c r="AH19" s="0" t="s">
        <v>26</v>
      </c>
      <c r="AI19" s="0" t="s">
        <v>53</v>
      </c>
      <c r="AJ19" s="0" t="s">
        <v>23</v>
      </c>
      <c r="AK19" s="0" t="s">
        <v>24</v>
      </c>
      <c r="AL19" s="0" t="n">
        <v>0.040553726390627</v>
      </c>
      <c r="AM19" s="0" t="n">
        <f aca="false">(AM18+AL19)</f>
        <v>0.605817953917085</v>
      </c>
      <c r="AN19" s="3" t="n">
        <f aca="false">AM19/SUM(AL$5:AL$39)</f>
        <v>0.42444953592999</v>
      </c>
      <c r="AO19" s="3" t="n">
        <f aca="false">ABS(AL19-AL$40)</f>
        <v>0.000226349760725004</v>
      </c>
      <c r="AP19" s="0" t="s">
        <v>20</v>
      </c>
      <c r="AQ19" s="0" t="s">
        <v>28</v>
      </c>
      <c r="AR19" s="0" t="s">
        <v>50</v>
      </c>
      <c r="AS19" s="0" t="s">
        <v>23</v>
      </c>
      <c r="AT19" s="0" t="s">
        <v>24</v>
      </c>
      <c r="AU19" s="0" t="n">
        <v>0.032500057302317</v>
      </c>
      <c r="AV19" s="0" t="n">
        <f aca="false">(AV18+AU19)</f>
        <v>0.484516494802504</v>
      </c>
      <c r="AW19" s="3" t="n">
        <f aca="false">AV19/SUM(AU$5:AU$39)</f>
        <v>0.416265131212622</v>
      </c>
      <c r="AX19" s="3" t="n">
        <f aca="false">ABS(AU19-AU$40)</f>
        <v>0.000755979259289025</v>
      </c>
      <c r="AY19" s="0" t="s">
        <v>20</v>
      </c>
      <c r="AZ19" s="0" t="s">
        <v>29</v>
      </c>
      <c r="BA19" s="0" t="s">
        <v>32</v>
      </c>
      <c r="BB19" s="0" t="s">
        <v>23</v>
      </c>
      <c r="BC19" s="0" t="s">
        <v>24</v>
      </c>
      <c r="BD19" s="0" t="n">
        <v>0.027795602607958</v>
      </c>
      <c r="BE19" s="0" t="n">
        <f aca="false">(BE18+BD19)</f>
        <v>0.414325938340108</v>
      </c>
      <c r="BF19" s="3" t="n">
        <f aca="false">BE19/SUM(BD$5:BD$39)</f>
        <v>0.406813750054741</v>
      </c>
      <c r="BG19" s="3" t="n">
        <f aca="false">ABS(BD19-BD$40)</f>
        <v>0.00130342354585711</v>
      </c>
      <c r="BH19" s="0" t="n">
        <f aca="false">1/35+BH18</f>
        <v>0.428571428571429</v>
      </c>
    </row>
    <row r="20" customFormat="false" ht="12.8" hidden="false" customHeight="false" outlineLevel="0" collapsed="false">
      <c r="B20" s="0" t="n">
        <v>0.013206123474727</v>
      </c>
      <c r="D20" s="0" t="n">
        <f aca="false">POWER(B20-$C$3, 2)/($F$3-1)</f>
        <v>8.68572063842414E-016</v>
      </c>
      <c r="O20" s="0" t="s">
        <v>20</v>
      </c>
      <c r="P20" s="0" t="s">
        <v>21</v>
      </c>
      <c r="Q20" s="0" t="s">
        <v>58</v>
      </c>
      <c r="R20" s="0" t="s">
        <v>23</v>
      </c>
      <c r="S20" s="0" t="s">
        <v>24</v>
      </c>
      <c r="T20" s="0" t="n">
        <v>0.16672478017128</v>
      </c>
      <c r="U20" s="0" t="n">
        <f aca="false">(U19+T20)</f>
        <v>2.65783563088908</v>
      </c>
      <c r="V20" s="3" t="n">
        <f aca="false">U20/SUM(T$5:T$39)</f>
        <v>0.454835019998215</v>
      </c>
      <c r="W20" s="3" t="n">
        <f aca="false">ABS(T20-T$40)</f>
        <v>0.000232814437075457</v>
      </c>
      <c r="X20" s="0" t="s">
        <v>20</v>
      </c>
      <c r="Y20" s="0" t="s">
        <v>25</v>
      </c>
      <c r="Z20" s="0" t="s">
        <v>54</v>
      </c>
      <c r="AA20" s="0" t="s">
        <v>23</v>
      </c>
      <c r="AB20" s="0" t="s">
        <v>24</v>
      </c>
      <c r="AC20" s="0" t="n">
        <v>0.060587502088247</v>
      </c>
      <c r="AD20" s="0" t="n">
        <f aca="false">(AD19+AC20)</f>
        <v>0.964840581060268</v>
      </c>
      <c r="AE20" s="3" t="n">
        <f aca="false">AD20/SUM(AC$5:AC$39)</f>
        <v>0.449160534528203</v>
      </c>
      <c r="AF20" s="3" t="n">
        <f aca="false">ABS(AC20-AC$40)</f>
        <v>0.000786709636599311</v>
      </c>
      <c r="AG20" s="0" t="s">
        <v>20</v>
      </c>
      <c r="AH20" s="0" t="s">
        <v>26</v>
      </c>
      <c r="AI20" s="0" t="s">
        <v>54</v>
      </c>
      <c r="AJ20" s="0" t="s">
        <v>23</v>
      </c>
      <c r="AK20" s="0" t="s">
        <v>24</v>
      </c>
      <c r="AL20" s="0" t="n">
        <v>0.040602159857281</v>
      </c>
      <c r="AM20" s="0" t="n">
        <f aca="false">(AM19+AL20)</f>
        <v>0.646420113774366</v>
      </c>
      <c r="AN20" s="3" t="n">
        <f aca="false">AM20/SUM(AL$5:AL$39)</f>
        <v>0.452896312387752</v>
      </c>
      <c r="AO20" s="3" t="n">
        <f aca="false">ABS(AL20-AL$40)</f>
        <v>0.000177916294071004</v>
      </c>
      <c r="AP20" s="0" t="s">
        <v>20</v>
      </c>
      <c r="AQ20" s="0" t="s">
        <v>28</v>
      </c>
      <c r="AR20" s="0" t="s">
        <v>53</v>
      </c>
      <c r="AS20" s="0" t="s">
        <v>23</v>
      </c>
      <c r="AT20" s="0" t="s">
        <v>24</v>
      </c>
      <c r="AU20" s="0" t="n">
        <v>0.032503522579041</v>
      </c>
      <c r="AV20" s="0" t="n">
        <f aca="false">(AV19+AU20)</f>
        <v>0.517020017381545</v>
      </c>
      <c r="AW20" s="3" t="n">
        <f aca="false">AV20/SUM(AU$5:AU$39)</f>
        <v>0.444190048602177</v>
      </c>
      <c r="AX20" s="3" t="n">
        <f aca="false">ABS(AU20-AU$40)</f>
        <v>0.000752513982565026</v>
      </c>
      <c r="AY20" s="0" t="s">
        <v>20</v>
      </c>
      <c r="AZ20" s="0" t="s">
        <v>29</v>
      </c>
      <c r="BA20" s="0" t="s">
        <v>44</v>
      </c>
      <c r="BB20" s="0" t="s">
        <v>23</v>
      </c>
      <c r="BC20" s="0" t="s">
        <v>24</v>
      </c>
      <c r="BD20" s="0" t="n">
        <v>0.027832807047896</v>
      </c>
      <c r="BE20" s="0" t="n">
        <f aca="false">(BE19+BD20)</f>
        <v>0.442158745388004</v>
      </c>
      <c r="BF20" s="3" t="n">
        <f aca="false">BE20/SUM(BD$5:BD$39)</f>
        <v>0.434141917475459</v>
      </c>
      <c r="BG20" s="3" t="n">
        <f aca="false">ABS(BD20-BD$40)</f>
        <v>0.00126621910591911</v>
      </c>
      <c r="BH20" s="0" t="n">
        <f aca="false">1/35+BH19</f>
        <v>0.457142857142857</v>
      </c>
    </row>
    <row r="21" customFormat="false" ht="12.8" hidden="false" customHeight="false" outlineLevel="0" collapsed="false">
      <c r="B21" s="0" t="n">
        <v>0.013223125286068</v>
      </c>
      <c r="D21" s="0" t="n">
        <f aca="false">POWER(B21-$C$3, 2)/($F$3-1)</f>
        <v>8.67454549075883E-012</v>
      </c>
      <c r="O21" s="0" t="s">
        <v>20</v>
      </c>
      <c r="P21" s="0" t="s">
        <v>21</v>
      </c>
      <c r="Q21" s="0" t="s">
        <v>59</v>
      </c>
      <c r="R21" s="0" t="s">
        <v>23</v>
      </c>
      <c r="S21" s="0" t="s">
        <v>24</v>
      </c>
      <c r="T21" s="0" t="n">
        <v>0.16679610785588</v>
      </c>
      <c r="U21" s="0" t="n">
        <f aca="false">(U20+T21)</f>
        <v>2.82463173874496</v>
      </c>
      <c r="V21" s="3" t="n">
        <f aca="false">U21/SUM(T$5:T$39)</f>
        <v>0.48337881336548</v>
      </c>
      <c r="W21" s="3" t="n">
        <f aca="false">ABS(T21-T$40)</f>
        <v>0.000161486752475459</v>
      </c>
      <c r="X21" s="0" t="s">
        <v>20</v>
      </c>
      <c r="Y21" s="0" t="s">
        <v>25</v>
      </c>
      <c r="Z21" s="0" t="s">
        <v>55</v>
      </c>
      <c r="AA21" s="0" t="s">
        <v>23</v>
      </c>
      <c r="AB21" s="0" t="s">
        <v>24</v>
      </c>
      <c r="AC21" s="0" t="n">
        <v>0.060601930567375</v>
      </c>
      <c r="AD21" s="0" t="n">
        <f aca="false">(AD20+AC21)</f>
        <v>1.02544251162764</v>
      </c>
      <c r="AE21" s="3" t="n">
        <f aca="false">AD21/SUM(AC$5:AC$39)</f>
        <v>0.477372444414053</v>
      </c>
      <c r="AF21" s="3" t="n">
        <f aca="false">ABS(AC21-AC$40)</f>
        <v>0.000772281157471307</v>
      </c>
      <c r="AG21" s="0" t="s">
        <v>20</v>
      </c>
      <c r="AH21" s="0" t="s">
        <v>26</v>
      </c>
      <c r="AI21" s="0" t="s">
        <v>55</v>
      </c>
      <c r="AJ21" s="0" t="s">
        <v>23</v>
      </c>
      <c r="AK21" s="0" t="s">
        <v>24</v>
      </c>
      <c r="AL21" s="0" t="n">
        <v>0.040612752346918</v>
      </c>
      <c r="AM21" s="0" t="n">
        <f aca="false">(AM20+AL21)</f>
        <v>0.687032866121284</v>
      </c>
      <c r="AN21" s="3" t="n">
        <f aca="false">AM21/SUM(AL$5:AL$39)</f>
        <v>0.481350510179401</v>
      </c>
      <c r="AO21" s="3" t="n">
        <f aca="false">ABS(AL21-AL$40)</f>
        <v>0.000167323804434003</v>
      </c>
      <c r="AP21" s="0" t="s">
        <v>20</v>
      </c>
      <c r="AQ21" s="0" t="s">
        <v>28</v>
      </c>
      <c r="AR21" s="0" t="s">
        <v>60</v>
      </c>
      <c r="AS21" s="0" t="s">
        <v>23</v>
      </c>
      <c r="AT21" s="0" t="s">
        <v>24</v>
      </c>
      <c r="AU21" s="0" t="n">
        <v>0.032524615566614</v>
      </c>
      <c r="AV21" s="0" t="n">
        <f aca="false">(AV20+AU21)</f>
        <v>0.549544632948159</v>
      </c>
      <c r="AW21" s="3" t="n">
        <f aca="false">AV21/SUM(AU$5:AU$39)</f>
        <v>0.472133087717895</v>
      </c>
      <c r="AX21" s="3" t="n">
        <f aca="false">ABS(AU21-AU$40)</f>
        <v>0.000731420994992023</v>
      </c>
      <c r="AY21" s="0" t="s">
        <v>20</v>
      </c>
      <c r="AZ21" s="0" t="s">
        <v>29</v>
      </c>
      <c r="BA21" s="0" t="s">
        <v>39</v>
      </c>
      <c r="BB21" s="0" t="s">
        <v>23</v>
      </c>
      <c r="BC21" s="0" t="s">
        <v>24</v>
      </c>
      <c r="BD21" s="0" t="n">
        <v>0.02784004468274</v>
      </c>
      <c r="BE21" s="0" t="n">
        <f aca="false">(BE20+BD21)</f>
        <v>0.469998790070744</v>
      </c>
      <c r="BF21" s="3" t="n">
        <f aca="false">BE21/SUM(BD$5:BD$39)</f>
        <v>0.461477191304683</v>
      </c>
      <c r="BG21" s="3" t="n">
        <f aca="false">ABS(BD21-BD$40)</f>
        <v>0.00125898147107511</v>
      </c>
      <c r="BH21" s="0" t="n">
        <f aca="false">1/35+BH20</f>
        <v>0.485714285714286</v>
      </c>
    </row>
    <row r="22" customFormat="false" ht="12.8" hidden="false" customHeight="false" outlineLevel="0" collapsed="false">
      <c r="B22" s="0" t="n">
        <v>0.013198622340396</v>
      </c>
      <c r="D22" s="0" t="n">
        <f aca="false">POWER(B22-$C$3, 2)/($F$3-1)</f>
        <v>1.57995441982831E-012</v>
      </c>
      <c r="O22" s="0" t="s">
        <v>20</v>
      </c>
      <c r="P22" s="0" t="s">
        <v>21</v>
      </c>
      <c r="Q22" s="0" t="s">
        <v>54</v>
      </c>
      <c r="R22" s="0" t="s">
        <v>23</v>
      </c>
      <c r="S22" s="0" t="s">
        <v>24</v>
      </c>
      <c r="T22" s="0" t="n">
        <v>0.16680215192591</v>
      </c>
      <c r="U22" s="0" t="n">
        <f aca="false">(U21+T22)</f>
        <v>2.99143389067087</v>
      </c>
      <c r="V22" s="3" t="n">
        <f aca="false">U22/SUM(T$5:T$39)</f>
        <v>0.511923641053559</v>
      </c>
      <c r="W22" s="3" t="n">
        <f aca="false">ABS(T22-T$40)</f>
        <v>0.000155442682445467</v>
      </c>
      <c r="X22" s="0" t="s">
        <v>20</v>
      </c>
      <c r="Y22" s="0" t="s">
        <v>25</v>
      </c>
      <c r="Z22" s="0" t="s">
        <v>59</v>
      </c>
      <c r="AA22" s="0" t="s">
        <v>23</v>
      </c>
      <c r="AB22" s="0" t="s">
        <v>24</v>
      </c>
      <c r="AC22" s="0" t="n">
        <v>0.060610403177625</v>
      </c>
      <c r="AD22" s="0" t="n">
        <f aca="false">(AD21+AC22)</f>
        <v>1.08605291480527</v>
      </c>
      <c r="AE22" s="3" t="n">
        <f aca="false">AD22/SUM(AC$5:AC$39)</f>
        <v>0.505588298539214</v>
      </c>
      <c r="AF22" s="3" t="n">
        <f aca="false">ABS(AC22-AC$40)</f>
        <v>0.000763808547221308</v>
      </c>
      <c r="AG22" s="0" t="s">
        <v>20</v>
      </c>
      <c r="AH22" s="0" t="s">
        <v>26</v>
      </c>
      <c r="AI22" s="0" t="s">
        <v>56</v>
      </c>
      <c r="AJ22" s="0" t="s">
        <v>23</v>
      </c>
      <c r="AK22" s="0" t="s">
        <v>24</v>
      </c>
      <c r="AL22" s="0" t="n">
        <v>0.040625283267937</v>
      </c>
      <c r="AM22" s="0" t="n">
        <f aca="false">(AM21+AL22)</f>
        <v>0.727658149389221</v>
      </c>
      <c r="AN22" s="3" t="n">
        <f aca="false">AM22/SUM(AL$5:AL$39)</f>
        <v>0.509813487413087</v>
      </c>
      <c r="AO22" s="3" t="n">
        <f aca="false">ABS(AL22-AL$40)</f>
        <v>0.000154792883415002</v>
      </c>
      <c r="AP22" s="0" t="s">
        <v>20</v>
      </c>
      <c r="AQ22" s="0" t="s">
        <v>28</v>
      </c>
      <c r="AR22" s="0" t="s">
        <v>51</v>
      </c>
      <c r="AS22" s="0" t="s">
        <v>23</v>
      </c>
      <c r="AT22" s="0" t="s">
        <v>24</v>
      </c>
      <c r="AU22" s="0" t="n">
        <v>0.032538696071451</v>
      </c>
      <c r="AV22" s="0" t="n">
        <f aca="false">(AV21+AU22)</f>
        <v>0.58208332901961</v>
      </c>
      <c r="AW22" s="3" t="n">
        <f aca="false">AV22/SUM(AU$5:AU$39)</f>
        <v>0.50008822388966</v>
      </c>
      <c r="AX22" s="3" t="n">
        <f aca="false">ABS(AU22-AU$40)</f>
        <v>0.000717340490155025</v>
      </c>
      <c r="AY22" s="0" t="s">
        <v>20</v>
      </c>
      <c r="AZ22" s="0" t="s">
        <v>29</v>
      </c>
      <c r="BA22" s="0" t="s">
        <v>55</v>
      </c>
      <c r="BB22" s="0" t="s">
        <v>23</v>
      </c>
      <c r="BC22" s="0" t="s">
        <v>24</v>
      </c>
      <c r="BD22" s="0" t="n">
        <v>0.027859802182654</v>
      </c>
      <c r="BE22" s="0" t="n">
        <f aca="false">(BE21+BD22)</f>
        <v>0.497858592253398</v>
      </c>
      <c r="BF22" s="3" t="n">
        <f aca="false">BE22/SUM(BD$5:BD$39)</f>
        <v>0.488831864408459</v>
      </c>
      <c r="BG22" s="3" t="n">
        <f aca="false">ABS(BD22-BD$40)</f>
        <v>0.00123922397116111</v>
      </c>
      <c r="BH22" s="0" t="n">
        <f aca="false">1/35+BH21</f>
        <v>0.514285714285714</v>
      </c>
    </row>
    <row r="23" customFormat="false" ht="12.8" hidden="false" customHeight="false" outlineLevel="0" collapsed="false">
      <c r="B23" s="0" t="n">
        <v>0.013211900441081</v>
      </c>
      <c r="D23" s="0" t="n">
        <f aca="false">POWER(B23-$C$3, 2)/($F$3-1)</f>
        <v>1.04083477514313E-012</v>
      </c>
      <c r="O23" s="0" t="s">
        <v>20</v>
      </c>
      <c r="P23" s="0" t="s">
        <v>21</v>
      </c>
      <c r="Q23" s="0" t="s">
        <v>53</v>
      </c>
      <c r="R23" s="0" t="s">
        <v>23</v>
      </c>
      <c r="S23" s="0" t="s">
        <v>24</v>
      </c>
      <c r="T23" s="0" t="n">
        <v>0.16681831666042</v>
      </c>
      <c r="U23" s="0" t="n">
        <f aca="false">(U22+T23)</f>
        <v>3.15825220733129</v>
      </c>
      <c r="V23" s="3" t="n">
        <f aca="false">U23/SUM(T$5:T$39)</f>
        <v>0.540471235010274</v>
      </c>
      <c r="W23" s="3" t="n">
        <f aca="false">ABS(T23-T$40)</f>
        <v>0.000139277947935473</v>
      </c>
      <c r="X23" s="0" t="s">
        <v>20</v>
      </c>
      <c r="Y23" s="0" t="s">
        <v>25</v>
      </c>
      <c r="Z23" s="0" t="s">
        <v>53</v>
      </c>
      <c r="AA23" s="0" t="s">
        <v>23</v>
      </c>
      <c r="AB23" s="0" t="s">
        <v>24</v>
      </c>
      <c r="AC23" s="0" t="n">
        <v>0.060617314904637</v>
      </c>
      <c r="AD23" s="0" t="n">
        <f aca="false">(AD22+AC23)</f>
        <v>1.14667022970991</v>
      </c>
      <c r="AE23" s="3" t="n">
        <f aca="false">AD23/SUM(AC$5:AC$39)</f>
        <v>0.533807370268464</v>
      </c>
      <c r="AF23" s="3" t="n">
        <f aca="false">ABS(AC23-AC$40)</f>
        <v>0.00075689682020931</v>
      </c>
      <c r="AG23" s="0" t="s">
        <v>20</v>
      </c>
      <c r="AH23" s="0" t="s">
        <v>26</v>
      </c>
      <c r="AI23" s="0" t="s">
        <v>51</v>
      </c>
      <c r="AJ23" s="0" t="s">
        <v>23</v>
      </c>
      <c r="AK23" s="0" t="s">
        <v>24</v>
      </c>
      <c r="AL23" s="0" t="n">
        <v>0.040649450353071</v>
      </c>
      <c r="AM23" s="0" t="n">
        <f aca="false">(AM22+AL23)</f>
        <v>0.768307599742292</v>
      </c>
      <c r="AN23" s="3" t="n">
        <f aca="false">AM23/SUM(AL$5:AL$39)</f>
        <v>0.538293396644255</v>
      </c>
      <c r="AO23" s="3" t="n">
        <f aca="false">ABS(AL23-AL$40)</f>
        <v>0.000130625798280999</v>
      </c>
      <c r="AP23" s="0" t="s">
        <v>20</v>
      </c>
      <c r="AQ23" s="0" t="s">
        <v>28</v>
      </c>
      <c r="AR23" s="0" t="s">
        <v>57</v>
      </c>
      <c r="AS23" s="0" t="s">
        <v>23</v>
      </c>
      <c r="AT23" s="0" t="s">
        <v>24</v>
      </c>
      <c r="AU23" s="0" t="n">
        <v>0.032592448468497</v>
      </c>
      <c r="AV23" s="0" t="n">
        <f aca="false">(AV22+AU23)</f>
        <v>0.614675777488107</v>
      </c>
      <c r="AW23" s="3" t="n">
        <f aca="false">AV23/SUM(AU$5:AU$39)</f>
        <v>0.528089540632879</v>
      </c>
      <c r="AX23" s="3" t="n">
        <f aca="false">ABS(AU23-AU$40)</f>
        <v>0.000663588093109027</v>
      </c>
      <c r="AY23" s="0" t="s">
        <v>20</v>
      </c>
      <c r="AZ23" s="0" t="s">
        <v>29</v>
      </c>
      <c r="BA23" s="0" t="s">
        <v>61</v>
      </c>
      <c r="BB23" s="0" t="s">
        <v>23</v>
      </c>
      <c r="BC23" s="0" t="s">
        <v>24</v>
      </c>
      <c r="BD23" s="0" t="n">
        <v>0.027873932165627</v>
      </c>
      <c r="BE23" s="0" t="n">
        <f aca="false">(BE22+BD23)</f>
        <v>0.525732524419025</v>
      </c>
      <c r="BF23" s="3" t="n">
        <f aca="false">BE23/SUM(BD$5:BD$39)</f>
        <v>0.516200411302962</v>
      </c>
      <c r="BG23" s="3" t="n">
        <f aca="false">ABS(BD23-BD$40)</f>
        <v>0.00122509398818811</v>
      </c>
      <c r="BH23" s="0" t="n">
        <f aca="false">1/35+BH22</f>
        <v>0.542857142857143</v>
      </c>
    </row>
    <row r="24" customFormat="false" ht="12.8" hidden="false" customHeight="false" outlineLevel="0" collapsed="false">
      <c r="B24" s="0" t="n">
        <v>0.013226234493183</v>
      </c>
      <c r="D24" s="0" t="n">
        <f aca="false">POWER(B24-$C$3, 2)/($F$3-1)</f>
        <v>1.2099842295346E-011</v>
      </c>
      <c r="O24" s="0" t="s">
        <v>20</v>
      </c>
      <c r="P24" s="0" t="s">
        <v>21</v>
      </c>
      <c r="Q24" s="0" t="s">
        <v>62</v>
      </c>
      <c r="R24" s="0" t="s">
        <v>23</v>
      </c>
      <c r="S24" s="0" t="s">
        <v>24</v>
      </c>
      <c r="T24" s="0" t="n">
        <v>0.16683424154798</v>
      </c>
      <c r="U24" s="0" t="n">
        <f aca="false">(U23+T24)</f>
        <v>3.32508644887927</v>
      </c>
      <c r="V24" s="3" t="n">
        <f aca="false">U24/SUM(T$5:T$39)</f>
        <v>0.569021554190651</v>
      </c>
      <c r="W24" s="3" t="n">
        <f aca="false">ABS(T24-T$40)</f>
        <v>0.000123353060375475</v>
      </c>
      <c r="X24" s="0" t="s">
        <v>20</v>
      </c>
      <c r="Y24" s="0" t="s">
        <v>25</v>
      </c>
      <c r="Z24" s="0" t="s">
        <v>58</v>
      </c>
      <c r="AA24" s="0" t="s">
        <v>23</v>
      </c>
      <c r="AB24" s="0" t="s">
        <v>24</v>
      </c>
      <c r="AC24" s="0" t="n">
        <v>0.060720896745804</v>
      </c>
      <c r="AD24" s="0" t="n">
        <f aca="false">(AD23+AC24)</f>
        <v>1.20739112645571</v>
      </c>
      <c r="AE24" s="3" t="n">
        <f aca="false">AD24/SUM(AC$5:AC$39)</f>
        <v>0.562074662269601</v>
      </c>
      <c r="AF24" s="3" t="n">
        <f aca="false">ABS(AC24-AC$40)</f>
        <v>0.000653314979042308</v>
      </c>
      <c r="AG24" s="0" t="s">
        <v>20</v>
      </c>
      <c r="AH24" s="0" t="s">
        <v>26</v>
      </c>
      <c r="AI24" s="0" t="s">
        <v>60</v>
      </c>
      <c r="AJ24" s="0" t="s">
        <v>23</v>
      </c>
      <c r="AK24" s="0" t="s">
        <v>24</v>
      </c>
      <c r="AL24" s="0" t="n">
        <v>0.040745579415796</v>
      </c>
      <c r="AM24" s="0" t="n">
        <f aca="false">(AM23+AL24)</f>
        <v>0.809053179158088</v>
      </c>
      <c r="AN24" s="3" t="n">
        <f aca="false">AM24/SUM(AL$5:AL$39)</f>
        <v>0.566840656035316</v>
      </c>
      <c r="AO24" s="3" t="n">
        <f aca="false">ABS(AL24-AL$40)</f>
        <v>3.4496735556E-005</v>
      </c>
      <c r="AP24" s="0" t="s">
        <v>20</v>
      </c>
      <c r="AQ24" s="0" t="s">
        <v>28</v>
      </c>
      <c r="AR24" s="0" t="s">
        <v>58</v>
      </c>
      <c r="AS24" s="0" t="s">
        <v>23</v>
      </c>
      <c r="AT24" s="0" t="s">
        <v>24</v>
      </c>
      <c r="AU24" s="0" t="n">
        <v>0.032593475902932</v>
      </c>
      <c r="AV24" s="0" t="n">
        <f aca="false">(AV23+AU24)</f>
        <v>0.647269253391039</v>
      </c>
      <c r="AW24" s="3" t="n">
        <f aca="false">AV24/SUM(AU$5:AU$39)</f>
        <v>0.556091740081094</v>
      </c>
      <c r="AX24" s="3" t="n">
        <f aca="false">ABS(AU24-AU$40)</f>
        <v>0.000662560658674025</v>
      </c>
      <c r="AY24" s="0" t="s">
        <v>20</v>
      </c>
      <c r="AZ24" s="0" t="s">
        <v>29</v>
      </c>
      <c r="BA24" s="0" t="s">
        <v>57</v>
      </c>
      <c r="BB24" s="0" t="s">
        <v>23</v>
      </c>
      <c r="BC24" s="0" t="s">
        <v>24</v>
      </c>
      <c r="BD24" s="0" t="n">
        <v>0.027884010254993</v>
      </c>
      <c r="BE24" s="0" t="n">
        <f aca="false">(BE23+BD24)</f>
        <v>0.553616534674018</v>
      </c>
      <c r="BF24" s="3" t="n">
        <f aca="false">BE24/SUM(BD$5:BD$39)</f>
        <v>0.543578853559905</v>
      </c>
      <c r="BG24" s="3" t="n">
        <f aca="false">ABS(BD24-BD$40)</f>
        <v>0.00121501589882211</v>
      </c>
      <c r="BH24" s="0" t="n">
        <f aca="false">1/35+BH23</f>
        <v>0.571428571428571</v>
      </c>
    </row>
    <row r="25" customFormat="false" ht="12.8" hidden="false" customHeight="false" outlineLevel="0" collapsed="false">
      <c r="B25" s="0" t="n">
        <v>0.013211599944157</v>
      </c>
      <c r="D25" s="0" t="n">
        <f aca="false">POWER(B25-$C$3, 2)/($F$3-1)</f>
        <v>9.38337659553273E-013</v>
      </c>
      <c r="O25" s="0" t="s">
        <v>20</v>
      </c>
      <c r="P25" s="0" t="s">
        <v>21</v>
      </c>
      <c r="Q25" s="0" t="s">
        <v>63</v>
      </c>
      <c r="R25" s="0" t="s">
        <v>23</v>
      </c>
      <c r="S25" s="0" t="s">
        <v>24</v>
      </c>
      <c r="T25" s="0" t="n">
        <v>0.16693820236791</v>
      </c>
      <c r="U25" s="0" t="n">
        <f aca="false">(U24+T25)</f>
        <v>3.49202465124718</v>
      </c>
      <c r="V25" s="3" t="n">
        <f aca="false">U25/SUM(T$5:T$39)</f>
        <v>0.597589664170829</v>
      </c>
      <c r="W25" s="3" t="n">
        <f aca="false">ABS(T25-T$40)</f>
        <v>1.9392240445476E-005</v>
      </c>
      <c r="X25" s="0" t="s">
        <v>20</v>
      </c>
      <c r="Y25" s="0" t="s">
        <v>25</v>
      </c>
      <c r="Z25" s="0" t="s">
        <v>64</v>
      </c>
      <c r="AA25" s="0" t="s">
        <v>23</v>
      </c>
      <c r="AB25" s="0" t="s">
        <v>24</v>
      </c>
      <c r="AC25" s="0" t="n">
        <v>0.060724490115726</v>
      </c>
      <c r="AD25" s="0" t="n">
        <f aca="false">(AD24+AC25)</f>
        <v>1.26811561657144</v>
      </c>
      <c r="AE25" s="3" t="n">
        <f aca="false">AD25/SUM(AC$5:AC$39)</f>
        <v>0.590343627085902</v>
      </c>
      <c r="AF25" s="3" t="n">
        <f aca="false">ABS(AC25-AC$40)</f>
        <v>0.000649721609120309</v>
      </c>
      <c r="AG25" s="0" t="s">
        <v>20</v>
      </c>
      <c r="AH25" s="0" t="s">
        <v>26</v>
      </c>
      <c r="AI25" s="0" t="s">
        <v>61</v>
      </c>
      <c r="AJ25" s="0" t="s">
        <v>23</v>
      </c>
      <c r="AK25" s="0" t="s">
        <v>24</v>
      </c>
      <c r="AL25" s="0" t="n">
        <v>0.040754955413176</v>
      </c>
      <c r="AM25" s="0" t="n">
        <f aca="false">(AM24+AL25)</f>
        <v>0.849808134571264</v>
      </c>
      <c r="AN25" s="3" t="n">
        <f aca="false">AM25/SUM(AL$5:AL$39)</f>
        <v>0.595394484458726</v>
      </c>
      <c r="AO25" s="3" t="n">
        <f aca="false">ABS(AL25-AL$40)</f>
        <v>2.5120738176003E-005</v>
      </c>
      <c r="AP25" s="0" t="s">
        <v>20</v>
      </c>
      <c r="AQ25" s="0" t="s">
        <v>28</v>
      </c>
      <c r="AR25" s="0" t="s">
        <v>55</v>
      </c>
      <c r="AS25" s="0" t="s">
        <v>23</v>
      </c>
      <c r="AT25" s="0" t="s">
        <v>24</v>
      </c>
      <c r="AU25" s="0" t="n">
        <v>0.032614012981142</v>
      </c>
      <c r="AV25" s="0" t="n">
        <f aca="false">(AV24+AU25)</f>
        <v>0.679883266372181</v>
      </c>
      <c r="AW25" s="3" t="n">
        <f aca="false">AV25/SUM(AU$5:AU$39)</f>
        <v>0.584111583654219</v>
      </c>
      <c r="AX25" s="3" t="n">
        <f aca="false">ABS(AU25-AU$40)</f>
        <v>0.000642023580464023</v>
      </c>
      <c r="AY25" s="0" t="s">
        <v>20</v>
      </c>
      <c r="AZ25" s="0" t="s">
        <v>29</v>
      </c>
      <c r="BA25" s="0" t="s">
        <v>65</v>
      </c>
      <c r="BB25" s="0" t="s">
        <v>23</v>
      </c>
      <c r="BC25" s="0" t="s">
        <v>24</v>
      </c>
      <c r="BD25" s="0" t="n">
        <v>0.027894894686626</v>
      </c>
      <c r="BE25" s="0" t="n">
        <f aca="false">(BE24+BD25)</f>
        <v>0.581511429360644</v>
      </c>
      <c r="BF25" s="3" t="n">
        <f aca="false">BE25/SUM(BD$5:BD$39)</f>
        <v>0.570967982901677</v>
      </c>
      <c r="BG25" s="3" t="n">
        <f aca="false">ABS(BD25-BD$40)</f>
        <v>0.00120413146718911</v>
      </c>
      <c r="BH25" s="0" t="n">
        <f aca="false">1/35+BH24</f>
        <v>0.6</v>
      </c>
    </row>
    <row r="26" customFormat="false" ht="12.8" hidden="false" customHeight="false" outlineLevel="0" collapsed="false">
      <c r="B26" s="0" t="n">
        <v>0.013190035012373</v>
      </c>
      <c r="D26" s="0" t="n">
        <f aca="false">POWER(B26-$C$3, 2)/($F$3-1)</f>
        <v>7.45113643778323E-012</v>
      </c>
      <c r="O26" s="0" t="s">
        <v>20</v>
      </c>
      <c r="P26" s="0" t="s">
        <v>21</v>
      </c>
      <c r="Q26" s="0" t="s">
        <v>60</v>
      </c>
      <c r="R26" s="0" t="s">
        <v>23</v>
      </c>
      <c r="S26" s="0" t="s">
        <v>24</v>
      </c>
      <c r="T26" s="0" t="n">
        <v>0.16707864690698</v>
      </c>
      <c r="U26" s="0" t="n">
        <f aca="false">(U25+T26)</f>
        <v>3.65910329815416</v>
      </c>
      <c r="V26" s="3" t="n">
        <f aca="false">U26/SUM(T$5:T$39)</f>
        <v>0.62618180840429</v>
      </c>
      <c r="W26" s="3" t="n">
        <f aca="false">ABS(T26-T$40)</f>
        <v>0.000121052298624524</v>
      </c>
      <c r="X26" s="0" t="s">
        <v>20</v>
      </c>
      <c r="Y26" s="0" t="s">
        <v>25</v>
      </c>
      <c r="Z26" s="0" t="s">
        <v>60</v>
      </c>
      <c r="AA26" s="0" t="s">
        <v>23</v>
      </c>
      <c r="AB26" s="0" t="s">
        <v>24</v>
      </c>
      <c r="AC26" s="0" t="n">
        <v>0.060825140174796</v>
      </c>
      <c r="AD26" s="0" t="n">
        <f aca="false">(AD25+AC26)</f>
        <v>1.32894075674623</v>
      </c>
      <c r="AE26" s="3" t="n">
        <f aca="false">AD26/SUM(AC$5:AC$39)</f>
        <v>0.618659447346739</v>
      </c>
      <c r="AF26" s="3" t="n">
        <f aca="false">ABS(AC26-AC$40)</f>
        <v>0.000549071550050309</v>
      </c>
      <c r="AG26" s="0" t="s">
        <v>20</v>
      </c>
      <c r="AH26" s="0" t="s">
        <v>26</v>
      </c>
      <c r="AI26" s="0" t="s">
        <v>59</v>
      </c>
      <c r="AJ26" s="0" t="s">
        <v>23</v>
      </c>
      <c r="AK26" s="0" t="s">
        <v>24</v>
      </c>
      <c r="AL26" s="0" t="n">
        <v>0.040798184779855</v>
      </c>
      <c r="AM26" s="0" t="n">
        <f aca="false">(AM25+AL26)</f>
        <v>0.890606319351119</v>
      </c>
      <c r="AN26" s="3" t="n">
        <f aca="false">AM26/SUM(AL$5:AL$39)</f>
        <v>0.62397860033814</v>
      </c>
      <c r="AO26" s="3" t="n">
        <f aca="false">ABS(AL26-AL$40)</f>
        <v>1.81086285029955E-005</v>
      </c>
      <c r="AP26" s="0" t="s">
        <v>20</v>
      </c>
      <c r="AQ26" s="0" t="s">
        <v>28</v>
      </c>
      <c r="AR26" s="0" t="s">
        <v>65</v>
      </c>
      <c r="AS26" s="0" t="s">
        <v>23</v>
      </c>
      <c r="AT26" s="0" t="s">
        <v>24</v>
      </c>
      <c r="AU26" s="0" t="n">
        <v>0.032734390156242</v>
      </c>
      <c r="AV26" s="0" t="n">
        <f aca="false">(AV25+AU26)</f>
        <v>0.712617656528423</v>
      </c>
      <c r="AW26" s="3" t="n">
        <f aca="false">AV26/SUM(AU$5:AU$39)</f>
        <v>0.612234847484706</v>
      </c>
      <c r="AX26" s="3" t="n">
        <f aca="false">ABS(AU26-AU$40)</f>
        <v>0.000521646405364028</v>
      </c>
      <c r="AY26" s="0" t="s">
        <v>20</v>
      </c>
      <c r="AZ26" s="0" t="s">
        <v>29</v>
      </c>
      <c r="BA26" s="0" t="s">
        <v>58</v>
      </c>
      <c r="BB26" s="0" t="s">
        <v>23</v>
      </c>
      <c r="BC26" s="0" t="s">
        <v>24</v>
      </c>
      <c r="BD26" s="0" t="n">
        <v>0.027960054713543</v>
      </c>
      <c r="BE26" s="0" t="n">
        <f aca="false">(BE25+BD26)</f>
        <v>0.609471484074187</v>
      </c>
      <c r="BF26" s="3" t="n">
        <f aca="false">BE26/SUM(BD$5:BD$39)</f>
        <v>0.598421090846889</v>
      </c>
      <c r="BG26" s="3" t="n">
        <f aca="false">ABS(BD26-BD$40)</f>
        <v>0.00113897144027211</v>
      </c>
      <c r="BH26" s="0" t="n">
        <f aca="false">1/35+BH25</f>
        <v>0.628571428571429</v>
      </c>
    </row>
    <row r="27" customFormat="false" ht="12.8" hidden="false" customHeight="false" outlineLevel="0" collapsed="false">
      <c r="B27" s="0" t="n">
        <v>0.013222344529003</v>
      </c>
      <c r="D27" s="0" t="n">
        <f aca="false">POWER(B27-$C$3, 2)/($F$3-1)</f>
        <v>7.90374170147401E-012</v>
      </c>
      <c r="O27" s="0" t="s">
        <v>20</v>
      </c>
      <c r="P27" s="0" t="s">
        <v>21</v>
      </c>
      <c r="Q27" s="0" t="s">
        <v>61</v>
      </c>
      <c r="R27" s="0" t="s">
        <v>23</v>
      </c>
      <c r="S27" s="0" t="s">
        <v>24</v>
      </c>
      <c r="T27" s="0" t="n">
        <v>0.16725127034435</v>
      </c>
      <c r="U27" s="0" t="n">
        <f aca="false">(U26+T27)</f>
        <v>3.82635456849851</v>
      </c>
      <c r="V27" s="3" t="n">
        <f aca="false">U27/SUM(T$5:T$39)</f>
        <v>0.654803493661159</v>
      </c>
      <c r="W27" s="3" t="n">
        <f aca="false">ABS(T27-T$40)</f>
        <v>0.000293675735994536</v>
      </c>
      <c r="X27" s="0" t="s">
        <v>20</v>
      </c>
      <c r="Y27" s="0" t="s">
        <v>25</v>
      </c>
      <c r="Z27" s="0" t="s">
        <v>65</v>
      </c>
      <c r="AA27" s="0" t="s">
        <v>23</v>
      </c>
      <c r="AB27" s="0" t="s">
        <v>24</v>
      </c>
      <c r="AC27" s="0" t="n">
        <v>0.06082632524506</v>
      </c>
      <c r="AD27" s="0" t="n">
        <f aca="false">(AD26+AC27)</f>
        <v>1.38976708199129</v>
      </c>
      <c r="AE27" s="3" t="n">
        <f aca="false">AD27/SUM(AC$5:AC$39)</f>
        <v>0.646975819291247</v>
      </c>
      <c r="AF27" s="3" t="n">
        <f aca="false">ABS(AC27-AC$40)</f>
        <v>0.000547886479786312</v>
      </c>
      <c r="AG27" s="0" t="s">
        <v>20</v>
      </c>
      <c r="AH27" s="0" t="s">
        <v>26</v>
      </c>
      <c r="AI27" s="0" t="s">
        <v>62</v>
      </c>
      <c r="AJ27" s="0" t="s">
        <v>23</v>
      </c>
      <c r="AK27" s="0" t="s">
        <v>24</v>
      </c>
      <c r="AL27" s="0" t="n">
        <v>0.040828187212369</v>
      </c>
      <c r="AM27" s="0" t="n">
        <f aca="false">(AM26+AL27)</f>
        <v>0.931434506563488</v>
      </c>
      <c r="AN27" s="3" t="n">
        <f aca="false">AM27/SUM(AL$5:AL$39)</f>
        <v>0.652583736589227</v>
      </c>
      <c r="AO27" s="3" t="n">
        <f aca="false">ABS(AL27-AL$40)</f>
        <v>4.81110610170005E-005</v>
      </c>
      <c r="AP27" s="0" t="s">
        <v>20</v>
      </c>
      <c r="AQ27" s="0" t="s">
        <v>28</v>
      </c>
      <c r="AR27" s="0" t="s">
        <v>61</v>
      </c>
      <c r="AS27" s="0" t="s">
        <v>23</v>
      </c>
      <c r="AT27" s="0" t="s">
        <v>24</v>
      </c>
      <c r="AU27" s="0" t="n">
        <v>0.032824149825623</v>
      </c>
      <c r="AV27" s="0" t="n">
        <f aca="false">(AV26+AU27)</f>
        <v>0.745441806354046</v>
      </c>
      <c r="AW27" s="3" t="n">
        <f aca="false">AV27/SUM(AU$5:AU$39)</f>
        <v>0.640435226998462</v>
      </c>
      <c r="AX27" s="3" t="n">
        <f aca="false">ABS(AU27-AU$40)</f>
        <v>0.000431886735983024</v>
      </c>
      <c r="AY27" s="0" t="s">
        <v>20</v>
      </c>
      <c r="AZ27" s="0" t="s">
        <v>29</v>
      </c>
      <c r="BA27" s="0" t="s">
        <v>50</v>
      </c>
      <c r="BB27" s="0" t="s">
        <v>23</v>
      </c>
      <c r="BC27" s="0" t="s">
        <v>24</v>
      </c>
      <c r="BD27" s="0" t="n">
        <v>0.028035429914722</v>
      </c>
      <c r="BE27" s="0" t="n">
        <f aca="false">(BE26+BD27)</f>
        <v>0.637506913988909</v>
      </c>
      <c r="BF27" s="3" t="n">
        <f aca="false">BE27/SUM(BD$5:BD$39)</f>
        <v>0.625948207357376</v>
      </c>
      <c r="BG27" s="3" t="n">
        <f aca="false">ABS(BD27-BD$40)</f>
        <v>0.00106359623909311</v>
      </c>
      <c r="BH27" s="0" t="n">
        <f aca="false">1/35+BH26</f>
        <v>0.657142857142857</v>
      </c>
    </row>
    <row r="28" customFormat="false" ht="12.8" hidden="false" customHeight="false" outlineLevel="0" collapsed="false">
      <c r="B28" s="0" t="n">
        <v>0.013218995227381</v>
      </c>
      <c r="D28" s="0" t="n">
        <f aca="false">POWER(B28-$C$3, 2)/($F$3-1)</f>
        <v>5.00398518805756E-012</v>
      </c>
      <c r="O28" s="0" t="s">
        <v>20</v>
      </c>
      <c r="P28" s="0" t="s">
        <v>21</v>
      </c>
      <c r="Q28" s="0" t="s">
        <v>65</v>
      </c>
      <c r="R28" s="0" t="s">
        <v>23</v>
      </c>
      <c r="S28" s="0" t="s">
        <v>24</v>
      </c>
      <c r="T28" s="0" t="n">
        <v>0.16731701878092</v>
      </c>
      <c r="U28" s="0" t="n">
        <f aca="false">(U27+T28)</f>
        <v>3.99367158727943</v>
      </c>
      <c r="V28" s="3" t="n">
        <f aca="false">U28/SUM(T$5:T$39)</f>
        <v>0.683436430438293</v>
      </c>
      <c r="W28" s="3" t="n">
        <f aca="false">ABS(T28-T$40)</f>
        <v>0.000359424172564543</v>
      </c>
      <c r="X28" s="0" t="s">
        <v>20</v>
      </c>
      <c r="Y28" s="0" t="s">
        <v>25</v>
      </c>
      <c r="Z28" s="0" t="s">
        <v>61</v>
      </c>
      <c r="AA28" s="0" t="s">
        <v>23</v>
      </c>
      <c r="AB28" s="0" t="s">
        <v>24</v>
      </c>
      <c r="AC28" s="0" t="n">
        <v>0.060848169214623</v>
      </c>
      <c r="AD28" s="0" t="n">
        <f aca="false">(AD27+AC28)</f>
        <v>1.45061525120591</v>
      </c>
      <c r="AE28" s="3" t="n">
        <f aca="false">AD28/SUM(AC$5:AC$39)</f>
        <v>0.675302360220391</v>
      </c>
      <c r="AF28" s="3" t="n">
        <f aca="false">ABS(AC28-AC$40)</f>
        <v>0.000526042510223305</v>
      </c>
      <c r="AG28" s="0" t="s">
        <v>20</v>
      </c>
      <c r="AH28" s="0" t="s">
        <v>26</v>
      </c>
      <c r="AI28" s="0" t="s">
        <v>63</v>
      </c>
      <c r="AJ28" s="0" t="s">
        <v>23</v>
      </c>
      <c r="AK28" s="0" t="s">
        <v>24</v>
      </c>
      <c r="AL28" s="0" t="n">
        <v>0.040838871470104</v>
      </c>
      <c r="AM28" s="0" t="n">
        <f aca="false">(AM27+AL28)</f>
        <v>0.972273378033592</v>
      </c>
      <c r="AN28" s="3" t="n">
        <f aca="false">AM28/SUM(AL$5:AL$39)</f>
        <v>0.681196358468972</v>
      </c>
      <c r="AO28" s="3" t="n">
        <f aca="false">ABS(AL28-AL$40)</f>
        <v>5.87953187519974E-005</v>
      </c>
      <c r="AP28" s="0" t="s">
        <v>20</v>
      </c>
      <c r="AQ28" s="0" t="s">
        <v>28</v>
      </c>
      <c r="AR28" s="0" t="s">
        <v>56</v>
      </c>
      <c r="AS28" s="0" t="s">
        <v>23</v>
      </c>
      <c r="AT28" s="0" t="s">
        <v>24</v>
      </c>
      <c r="AU28" s="0" t="n">
        <v>0.03285310784293</v>
      </c>
      <c r="AV28" s="0" t="n">
        <f aca="false">(AV27+AU28)</f>
        <v>0.778294914196976</v>
      </c>
      <c r="AW28" s="3" t="n">
        <f aca="false">AV28/SUM(AU$5:AU$39)</f>
        <v>0.668660485361553</v>
      </c>
      <c r="AX28" s="3" t="n">
        <f aca="false">ABS(AU28-AU$40)</f>
        <v>0.000402928718676025</v>
      </c>
      <c r="AY28" s="0" t="s">
        <v>20</v>
      </c>
      <c r="AZ28" s="0" t="s">
        <v>29</v>
      </c>
      <c r="BA28" s="0" t="s">
        <v>60</v>
      </c>
      <c r="BB28" s="0" t="s">
        <v>23</v>
      </c>
      <c r="BC28" s="0" t="s">
        <v>24</v>
      </c>
      <c r="BD28" s="0" t="n">
        <v>0.028045579410851</v>
      </c>
      <c r="BE28" s="0" t="n">
        <f aca="false">(BE27+BD28)</f>
        <v>0.66555249339976</v>
      </c>
      <c r="BF28" s="3" t="n">
        <f aca="false">BE28/SUM(BD$5:BD$39)</f>
        <v>0.653485289342382</v>
      </c>
      <c r="BG28" s="3" t="n">
        <f aca="false">ABS(BD28-BD$40)</f>
        <v>0.00105344674296411</v>
      </c>
      <c r="BH28" s="0" t="n">
        <f aca="false">1/35+BH27</f>
        <v>0.685714285714286</v>
      </c>
    </row>
    <row r="29" customFormat="false" ht="12.8" hidden="false" customHeight="false" outlineLevel="0" collapsed="false">
      <c r="B29" s="0" t="n">
        <v>0.013215543270556</v>
      </c>
      <c r="D29" s="0" t="n">
        <f aca="false">POWER(B29-$C$3, 2)/($F$3-1)</f>
        <v>2.70587104232023E-012</v>
      </c>
      <c r="O29" s="0" t="s">
        <v>20</v>
      </c>
      <c r="P29" s="0" t="s">
        <v>21</v>
      </c>
      <c r="Q29" s="0" t="s">
        <v>66</v>
      </c>
      <c r="R29" s="0" t="s">
        <v>23</v>
      </c>
      <c r="S29" s="0" t="s">
        <v>24</v>
      </c>
      <c r="T29" s="0" t="n">
        <v>0.16733631550912</v>
      </c>
      <c r="U29" s="0" t="n">
        <f aca="false">(U28+T29)</f>
        <v>4.16100790278855</v>
      </c>
      <c r="V29" s="3" t="n">
        <f aca="false">U29/SUM(T$5:T$39)</f>
        <v>0.712072669461681</v>
      </c>
      <c r="W29" s="3" t="n">
        <f aca="false">ABS(T29-T$40)</f>
        <v>0.000378720900764545</v>
      </c>
      <c r="X29" s="0" t="s">
        <v>20</v>
      </c>
      <c r="Y29" s="0" t="s">
        <v>25</v>
      </c>
      <c r="Z29" s="0" t="s">
        <v>62</v>
      </c>
      <c r="AA29" s="0" t="s">
        <v>23</v>
      </c>
      <c r="AB29" s="0" t="s">
        <v>24</v>
      </c>
      <c r="AC29" s="0" t="n">
        <v>0.060898098828838</v>
      </c>
      <c r="AD29" s="0" t="n">
        <f aca="false">(AD28+AC29)</f>
        <v>1.51151335003475</v>
      </c>
      <c r="AE29" s="3" t="n">
        <f aca="false">AD29/SUM(AC$5:AC$39)</f>
        <v>0.703652144794806</v>
      </c>
      <c r="AF29" s="3" t="n">
        <f aca="false">ABS(AC29-AC$40)</f>
        <v>0.00047611289600831</v>
      </c>
      <c r="AG29" s="0" t="s">
        <v>20</v>
      </c>
      <c r="AH29" s="0" t="s">
        <v>26</v>
      </c>
      <c r="AI29" s="0" t="s">
        <v>65</v>
      </c>
      <c r="AJ29" s="0" t="s">
        <v>23</v>
      </c>
      <c r="AK29" s="0" t="s">
        <v>24</v>
      </c>
      <c r="AL29" s="0" t="n">
        <v>0.040913648227548</v>
      </c>
      <c r="AM29" s="0" t="n">
        <f aca="false">(AM28+AL29)</f>
        <v>1.01318702626114</v>
      </c>
      <c r="AN29" s="3" t="n">
        <f aca="false">AM29/SUM(AL$5:AL$39)</f>
        <v>0.709861370608513</v>
      </c>
      <c r="AO29" s="3" t="n">
        <f aca="false">ABS(AL29-AL$40)</f>
        <v>0.000133572076195999</v>
      </c>
      <c r="AP29" s="0" t="s">
        <v>20</v>
      </c>
      <c r="AQ29" s="0" t="s">
        <v>28</v>
      </c>
      <c r="AR29" s="0" t="s">
        <v>59</v>
      </c>
      <c r="AS29" s="0" t="s">
        <v>23</v>
      </c>
      <c r="AT29" s="0" t="s">
        <v>24</v>
      </c>
      <c r="AU29" s="0" t="n">
        <v>0.032925970725407</v>
      </c>
      <c r="AV29" s="0" t="n">
        <f aca="false">(AV28+AU29)</f>
        <v>0.811220884922383</v>
      </c>
      <c r="AW29" s="3" t="n">
        <f aca="false">AV29/SUM(AU$5:AU$39)</f>
        <v>0.696948342785068</v>
      </c>
      <c r="AX29" s="3" t="n">
        <f aca="false">ABS(AU29-AU$40)</f>
        <v>0.000330065836199024</v>
      </c>
      <c r="AY29" s="0" t="s">
        <v>20</v>
      </c>
      <c r="AZ29" s="0" t="s">
        <v>29</v>
      </c>
      <c r="BA29" s="0" t="s">
        <v>46</v>
      </c>
      <c r="BB29" s="0" t="s">
        <v>23</v>
      </c>
      <c r="BC29" s="0" t="s">
        <v>24</v>
      </c>
      <c r="BD29" s="0" t="n">
        <v>0.028213872898621</v>
      </c>
      <c r="BE29" s="0" t="n">
        <f aca="false">(BE28+BD29)</f>
        <v>0.693766366298381</v>
      </c>
      <c r="BF29" s="3" t="n">
        <f aca="false">BE29/SUM(BD$5:BD$39)</f>
        <v>0.681187613467777</v>
      </c>
      <c r="BG29" s="3" t="n">
        <f aca="false">ABS(BD29-BD$40)</f>
        <v>0.000885153255194112</v>
      </c>
      <c r="BH29" s="0" t="n">
        <f aca="false">1/35+BH28</f>
        <v>0.714285714285714</v>
      </c>
    </row>
    <row r="30" customFormat="false" ht="12.8" hidden="false" customHeight="false" outlineLevel="0" collapsed="false">
      <c r="B30" s="0" t="n">
        <v>0.013228275800987</v>
      </c>
      <c r="D30" s="0" t="n">
        <f aca="false">POWER(B30-$C$3, 2)/($F$3-1)</f>
        <v>1.46579035110617E-011</v>
      </c>
      <c r="O30" s="0" t="s">
        <v>20</v>
      </c>
      <c r="P30" s="0" t="s">
        <v>21</v>
      </c>
      <c r="Q30" s="0" t="s">
        <v>64</v>
      </c>
      <c r="R30" s="0" t="s">
        <v>23</v>
      </c>
      <c r="S30" s="0" t="s">
        <v>24</v>
      </c>
      <c r="T30" s="0" t="n">
        <v>0.1674635398964</v>
      </c>
      <c r="U30" s="0" t="n">
        <f aca="false">(U29+T30)</f>
        <v>4.32847144268495</v>
      </c>
      <c r="V30" s="3" t="n">
        <f aca="false">U30/SUM(T$5:T$39)</f>
        <v>0.740730680375724</v>
      </c>
      <c r="W30" s="3" t="n">
        <f aca="false">ABS(T30-T$40)</f>
        <v>0.00050594528804454</v>
      </c>
      <c r="X30" s="0" t="s">
        <v>20</v>
      </c>
      <c r="Y30" s="0" t="s">
        <v>25</v>
      </c>
      <c r="Z30" s="0" t="s">
        <v>57</v>
      </c>
      <c r="AA30" s="0" t="s">
        <v>23</v>
      </c>
      <c r="AB30" s="0" t="s">
        <v>24</v>
      </c>
      <c r="AC30" s="0" t="n">
        <v>0.061043742940684</v>
      </c>
      <c r="AD30" s="0" t="n">
        <f aca="false">(AD29+AC30)</f>
        <v>1.57255709297544</v>
      </c>
      <c r="AE30" s="3" t="n">
        <f aca="false">AD30/SUM(AC$5:AC$39)</f>
        <v>0.732069730815814</v>
      </c>
      <c r="AF30" s="3" t="n">
        <f aca="false">ABS(AC30-AC$40)</f>
        <v>0.000330468784162305</v>
      </c>
      <c r="AG30" s="0" t="s">
        <v>20</v>
      </c>
      <c r="AH30" s="0" t="s">
        <v>26</v>
      </c>
      <c r="AI30" s="0" t="s">
        <v>58</v>
      </c>
      <c r="AJ30" s="0" t="s">
        <v>23</v>
      </c>
      <c r="AK30" s="0" t="s">
        <v>24</v>
      </c>
      <c r="AL30" s="0" t="n">
        <v>0.04096531014811</v>
      </c>
      <c r="AM30" s="0" t="n">
        <f aca="false">(AM29+AL30)</f>
        <v>1.05415233640925</v>
      </c>
      <c r="AN30" s="3" t="n">
        <f aca="false">AM30/SUM(AL$5:AL$39)</f>
        <v>0.738562578238905</v>
      </c>
      <c r="AO30" s="3" t="n">
        <f aca="false">ABS(AL30-AL$40)</f>
        <v>0.000185233996757996</v>
      </c>
      <c r="AP30" s="0" t="s">
        <v>20</v>
      </c>
      <c r="AQ30" s="0" t="s">
        <v>28</v>
      </c>
      <c r="AR30" s="0" t="s">
        <v>52</v>
      </c>
      <c r="AS30" s="0" t="s">
        <v>23</v>
      </c>
      <c r="AT30" s="0" t="s">
        <v>24</v>
      </c>
      <c r="AU30" s="0" t="n">
        <v>0.032934142128208</v>
      </c>
      <c r="AV30" s="0" t="n">
        <f aca="false">(AV29+AU30)</f>
        <v>0.844155027050591</v>
      </c>
      <c r="AW30" s="3" t="n">
        <f aca="false">AV30/SUM(AU$5:AU$39)</f>
        <v>0.725243220547613</v>
      </c>
      <c r="AX30" s="3" t="n">
        <f aca="false">ABS(AU30-AU$40)</f>
        <v>0.000321894433398029</v>
      </c>
      <c r="AY30" s="0" t="s">
        <v>20</v>
      </c>
      <c r="AZ30" s="0" t="s">
        <v>29</v>
      </c>
      <c r="BA30" s="0" t="s">
        <v>59</v>
      </c>
      <c r="BB30" s="0" t="s">
        <v>23</v>
      </c>
      <c r="BC30" s="0" t="s">
        <v>24</v>
      </c>
      <c r="BD30" s="0" t="n">
        <v>0.028217254119791</v>
      </c>
      <c r="BE30" s="0" t="n">
        <f aca="false">(BE29+BD30)</f>
        <v>0.721983620418172</v>
      </c>
      <c r="BF30" s="3" t="n">
        <f aca="false">BE30/SUM(BD$5:BD$39)</f>
        <v>0.708893257509055</v>
      </c>
      <c r="BG30" s="3" t="n">
        <f aca="false">ABS(BD30-BD$40)</f>
        <v>0.000881772034024113</v>
      </c>
      <c r="BH30" s="0" t="n">
        <f aca="false">1/35+BH29</f>
        <v>0.742857142857143</v>
      </c>
    </row>
    <row r="31" customFormat="false" ht="12.8" hidden="false" customHeight="false" outlineLevel="0" collapsed="false">
      <c r="B31" s="0" t="n">
        <v>0.013201436521833</v>
      </c>
      <c r="D31" s="0" t="n">
        <f aca="false">POWER(B31-$C$3, 2)/($F$3-1)</f>
        <v>5.99593520298015E-013</v>
      </c>
      <c r="O31" s="0" t="s">
        <v>20</v>
      </c>
      <c r="P31" s="0" t="s">
        <v>21</v>
      </c>
      <c r="Q31" s="0" t="s">
        <v>34</v>
      </c>
      <c r="R31" s="0" t="s">
        <v>23</v>
      </c>
      <c r="S31" s="0" t="s">
        <v>24</v>
      </c>
      <c r="T31" s="0" t="n">
        <v>0.16759340405251</v>
      </c>
      <c r="U31" s="0" t="n">
        <f aca="false">(U30+T31)</f>
        <v>4.49606484673746</v>
      </c>
      <c r="V31" s="3" t="n">
        <f aca="false">U31/SUM(T$5:T$39)</f>
        <v>0.769410914923672</v>
      </c>
      <c r="W31" s="3" t="n">
        <f aca="false">ABS(T31-T$40)</f>
        <v>0.000635809444154534</v>
      </c>
      <c r="X31" s="0" t="s">
        <v>20</v>
      </c>
      <c r="Y31" s="0" t="s">
        <v>25</v>
      </c>
      <c r="Z31" s="0" t="s">
        <v>63</v>
      </c>
      <c r="AA31" s="0" t="s">
        <v>23</v>
      </c>
      <c r="AB31" s="0" t="s">
        <v>24</v>
      </c>
      <c r="AC31" s="0" t="n">
        <v>0.06113477920375</v>
      </c>
      <c r="AD31" s="0" t="n">
        <f aca="false">(AD30+AC31)</f>
        <v>1.63369187217919</v>
      </c>
      <c r="AE31" s="3" t="n">
        <f aca="false">AD31/SUM(AC$5:AC$39)</f>
        <v>0.760529696787856</v>
      </c>
      <c r="AF31" s="3" t="n">
        <f aca="false">ABS(AC31-AC$40)</f>
        <v>0.00023943252109631</v>
      </c>
      <c r="AG31" s="0" t="s">
        <v>20</v>
      </c>
      <c r="AH31" s="0" t="s">
        <v>26</v>
      </c>
      <c r="AI31" s="0" t="s">
        <v>67</v>
      </c>
      <c r="AJ31" s="0" t="s">
        <v>23</v>
      </c>
      <c r="AK31" s="0" t="s">
        <v>24</v>
      </c>
      <c r="AL31" s="0" t="n">
        <v>0.041029317926869</v>
      </c>
      <c r="AM31" s="0" t="n">
        <f aca="false">(AM30+AL31)</f>
        <v>1.09518165433612</v>
      </c>
      <c r="AN31" s="3" t="n">
        <f aca="false">AM31/SUM(AL$5:AL$39)</f>
        <v>0.767308631143054</v>
      </c>
      <c r="AO31" s="3" t="n">
        <f aca="false">ABS(AL31-AL$40)</f>
        <v>0.000249241775516995</v>
      </c>
      <c r="AP31" s="0" t="s">
        <v>20</v>
      </c>
      <c r="AQ31" s="0" t="s">
        <v>28</v>
      </c>
      <c r="AR31" s="0" t="s">
        <v>64</v>
      </c>
      <c r="AS31" s="0" t="s">
        <v>23</v>
      </c>
      <c r="AT31" s="0" t="s">
        <v>24</v>
      </c>
      <c r="AU31" s="0" t="n">
        <v>0.033137173661158</v>
      </c>
      <c r="AV31" s="0" t="n">
        <f aca="false">(AV30+AU31)</f>
        <v>0.877292200711749</v>
      </c>
      <c r="AW31" s="3" t="n">
        <f aca="false">AV31/SUM(AU$5:AU$39)</f>
        <v>0.753712529828198</v>
      </c>
      <c r="AX31" s="3" t="n">
        <f aca="false">ABS(AU31-AU$40)</f>
        <v>0.000118862900448026</v>
      </c>
      <c r="AY31" s="0" t="s">
        <v>20</v>
      </c>
      <c r="AZ31" s="0" t="s">
        <v>29</v>
      </c>
      <c r="BA31" s="0" t="s">
        <v>56</v>
      </c>
      <c r="BB31" s="0" t="s">
        <v>23</v>
      </c>
      <c r="BC31" s="0" t="s">
        <v>24</v>
      </c>
      <c r="BD31" s="0" t="n">
        <v>0.028339508726247</v>
      </c>
      <c r="BE31" s="0" t="n">
        <f aca="false">(BE30+BD31)</f>
        <v>0.750323129144419</v>
      </c>
      <c r="BF31" s="3" t="n">
        <f aca="false">BE31/SUM(BD$5:BD$39)</f>
        <v>0.736718939545332</v>
      </c>
      <c r="BG31" s="3" t="n">
        <f aca="false">ABS(BD31-BD$40)</f>
        <v>0.000759517427568111</v>
      </c>
      <c r="BH31" s="0" t="n">
        <f aca="false">1/35+BH30</f>
        <v>0.771428571428572</v>
      </c>
    </row>
    <row r="32" customFormat="false" ht="12.8" hidden="false" customHeight="false" outlineLevel="0" collapsed="false">
      <c r="B32" s="0" t="n">
        <v>0.01318908467313</v>
      </c>
      <c r="D32" s="0" t="n">
        <f aca="false">POWER(B32-$C$3, 2)/($F$3-1)</f>
        <v>8.36747504734659E-012</v>
      </c>
      <c r="O32" s="0" t="s">
        <v>20</v>
      </c>
      <c r="P32" s="0" t="s">
        <v>21</v>
      </c>
      <c r="Q32" s="0" t="s">
        <v>57</v>
      </c>
      <c r="R32" s="0" t="s">
        <v>23</v>
      </c>
      <c r="S32" s="0" t="s">
        <v>24</v>
      </c>
      <c r="T32" s="0" t="n">
        <v>0.16761284665651</v>
      </c>
      <c r="U32" s="0" t="n">
        <f aca="false">(U31+T32)</f>
        <v>4.66367769339397</v>
      </c>
      <c r="V32" s="3" t="n">
        <f aca="false">U32/SUM(T$5:T$39)</f>
        <v>0.798094476681579</v>
      </c>
      <c r="W32" s="3" t="n">
        <f aca="false">ABS(T32-T$40)</f>
        <v>0.000655252048154531</v>
      </c>
      <c r="X32" s="0" t="s">
        <v>20</v>
      </c>
      <c r="Y32" s="0" t="s">
        <v>25</v>
      </c>
      <c r="Z32" s="0" t="s">
        <v>66</v>
      </c>
      <c r="AA32" s="0" t="s">
        <v>23</v>
      </c>
      <c r="AB32" s="0" t="s">
        <v>24</v>
      </c>
      <c r="AC32" s="0" t="n">
        <v>0.061297588063496</v>
      </c>
      <c r="AD32" s="0" t="n">
        <f aca="false">(AD31+AC32)</f>
        <v>1.69498946024268</v>
      </c>
      <c r="AE32" s="3" t="n">
        <f aca="false">AD32/SUM(AC$5:AC$39)</f>
        <v>0.789065454881316</v>
      </c>
      <c r="AF32" s="3" t="n">
        <f aca="false">ABS(AC32-AC$40)</f>
        <v>7.66236613503057E-005</v>
      </c>
      <c r="AG32" s="0" t="s">
        <v>20</v>
      </c>
      <c r="AH32" s="0" t="s">
        <v>26</v>
      </c>
      <c r="AI32" s="0" t="s">
        <v>47</v>
      </c>
      <c r="AJ32" s="0" t="s">
        <v>23</v>
      </c>
      <c r="AK32" s="0" t="s">
        <v>24</v>
      </c>
      <c r="AL32" s="0" t="n">
        <v>0.041062997734618</v>
      </c>
      <c r="AM32" s="0" t="n">
        <f aca="false">(AM31+AL32)</f>
        <v>1.13624465207074</v>
      </c>
      <c r="AN32" s="3" t="n">
        <f aca="false">AM32/SUM(AL$5:AL$39)</f>
        <v>0.796078280869774</v>
      </c>
      <c r="AO32" s="3" t="n">
        <f aca="false">ABS(AL32-AL$40)</f>
        <v>0.000282921583265996</v>
      </c>
      <c r="AP32" s="0" t="s">
        <v>20</v>
      </c>
      <c r="AQ32" s="0" t="s">
        <v>28</v>
      </c>
      <c r="AR32" s="0" t="s">
        <v>67</v>
      </c>
      <c r="AS32" s="0" t="s">
        <v>23</v>
      </c>
      <c r="AT32" s="0" t="s">
        <v>24</v>
      </c>
      <c r="AU32" s="0" t="n">
        <v>0.03324490604513</v>
      </c>
      <c r="AV32" s="0" t="n">
        <f aca="false">(AV31+AU32)</f>
        <v>0.910537106756879</v>
      </c>
      <c r="AW32" s="3" t="n">
        <f aca="false">AV32/SUM(AU$5:AU$39)</f>
        <v>0.782274395782149</v>
      </c>
      <c r="AX32" s="3" t="n">
        <f aca="false">ABS(AU32-AU$40)</f>
        <v>1.11305164760267E-005</v>
      </c>
      <c r="AY32" s="0" t="s">
        <v>20</v>
      </c>
      <c r="AZ32" s="0" t="s">
        <v>29</v>
      </c>
      <c r="BA32" s="0" t="s">
        <v>62</v>
      </c>
      <c r="BB32" s="0" t="s">
        <v>23</v>
      </c>
      <c r="BC32" s="0" t="s">
        <v>24</v>
      </c>
      <c r="BD32" s="0" t="n">
        <v>0.028390850309091</v>
      </c>
      <c r="BE32" s="0" t="n">
        <f aca="false">(BE31+BD32)</f>
        <v>0.77871397945351</v>
      </c>
      <c r="BF32" s="3" t="n">
        <f aca="false">BE32/SUM(BD$5:BD$39)</f>
        <v>0.764595032284675</v>
      </c>
      <c r="BG32" s="3" t="n">
        <f aca="false">ABS(BD32-BD$40)</f>
        <v>0.000708175844724112</v>
      </c>
      <c r="BH32" s="0" t="n">
        <f aca="false">1/35+BH31</f>
        <v>0.8</v>
      </c>
    </row>
    <row r="33" customFormat="false" ht="12.8" hidden="false" customHeight="false" outlineLevel="0" collapsed="false">
      <c r="B33" s="0" t="n">
        <v>0.013170825383558</v>
      </c>
      <c r="D33" s="0" t="n">
        <f aca="false">POWER(B33-$C$3, 2)/($F$3-1)</f>
        <v>3.62897946296806E-011</v>
      </c>
      <c r="O33" s="0" t="s">
        <v>20</v>
      </c>
      <c r="P33" s="0" t="s">
        <v>21</v>
      </c>
      <c r="Q33" s="0" t="s">
        <v>45</v>
      </c>
      <c r="R33" s="0" t="s">
        <v>23</v>
      </c>
      <c r="S33" s="0" t="s">
        <v>24</v>
      </c>
      <c r="T33" s="0" t="n">
        <v>0.16782831296122</v>
      </c>
      <c r="U33" s="0" t="n">
        <f aca="false">(U32+T33)</f>
        <v>4.83150600635519</v>
      </c>
      <c r="V33" s="3" t="n">
        <f aca="false">U33/SUM(T$5:T$39)</f>
        <v>0.826814911156471</v>
      </c>
      <c r="W33" s="3" t="n">
        <f aca="false">ABS(T33-T$40)</f>
        <v>0.000870718352864536</v>
      </c>
      <c r="X33" s="0" t="s">
        <v>20</v>
      </c>
      <c r="Y33" s="0" t="s">
        <v>25</v>
      </c>
      <c r="Z33" s="0" t="s">
        <v>45</v>
      </c>
      <c r="AA33" s="0" t="s">
        <v>23</v>
      </c>
      <c r="AB33" s="0" t="s">
        <v>24</v>
      </c>
      <c r="AC33" s="0" t="n">
        <v>0.061320478478402</v>
      </c>
      <c r="AD33" s="0" t="n">
        <f aca="false">(AD32+AC33)</f>
        <v>1.75630993872108</v>
      </c>
      <c r="AE33" s="3" t="n">
        <f aca="false">AD33/SUM(AC$5:AC$39)</f>
        <v>0.817611869109268</v>
      </c>
      <c r="AF33" s="3" t="n">
        <f aca="false">ABS(AC33-AC$40)</f>
        <v>5.37332464443097E-005</v>
      </c>
      <c r="AG33" s="0" t="s">
        <v>20</v>
      </c>
      <c r="AH33" s="0" t="s">
        <v>26</v>
      </c>
      <c r="AI33" s="0" t="s">
        <v>48</v>
      </c>
      <c r="AJ33" s="0" t="s">
        <v>23</v>
      </c>
      <c r="AK33" s="0" t="s">
        <v>24</v>
      </c>
      <c r="AL33" s="0" t="n">
        <v>0.041122674300164</v>
      </c>
      <c r="AM33" s="0" t="n">
        <f aca="false">(AM32+AL33)</f>
        <v>1.1773673263709</v>
      </c>
      <c r="AN33" s="3" t="n">
        <f aca="false">AM33/SUM(AL$5:AL$39)</f>
        <v>0.824889741325919</v>
      </c>
      <c r="AO33" s="3" t="n">
        <f aca="false">ABS(AL33-AL$40)</f>
        <v>0.000342598148811997</v>
      </c>
      <c r="AP33" s="0" t="s">
        <v>20</v>
      </c>
      <c r="AQ33" s="0" t="s">
        <v>28</v>
      </c>
      <c r="AR33" s="0" t="s">
        <v>62</v>
      </c>
      <c r="AS33" s="0" t="s">
        <v>23</v>
      </c>
      <c r="AT33" s="0" t="s">
        <v>24</v>
      </c>
      <c r="AU33" s="0" t="n">
        <v>0.033262615617379</v>
      </c>
      <c r="AV33" s="0" t="n">
        <f aca="false">(AV32+AU33)</f>
        <v>0.943799722374258</v>
      </c>
      <c r="AW33" s="3" t="n">
        <f aca="false">AV33/SUM(AU$5:AU$39)</f>
        <v>0.810851476651371</v>
      </c>
      <c r="AX33" s="3" t="n">
        <f aca="false">ABS(AU33-AU$40)</f>
        <v>6.57905577297613E-006</v>
      </c>
      <c r="AY33" s="0" t="s">
        <v>20</v>
      </c>
      <c r="AZ33" s="0" t="s">
        <v>29</v>
      </c>
      <c r="BA33" s="0" t="s">
        <v>67</v>
      </c>
      <c r="BB33" s="0" t="s">
        <v>23</v>
      </c>
      <c r="BC33" s="0" t="s">
        <v>24</v>
      </c>
      <c r="BD33" s="0" t="n">
        <v>0.028490033358868</v>
      </c>
      <c r="BE33" s="0" t="n">
        <f aca="false">(BE32+BD33)</f>
        <v>0.807204012812378</v>
      </c>
      <c r="BF33" s="3" t="n">
        <f aca="false">BE33/SUM(BD$5:BD$39)</f>
        <v>0.792568509775219</v>
      </c>
      <c r="BG33" s="3" t="n">
        <f aca="false">ABS(BD33-BD$40)</f>
        <v>0.000608992794947111</v>
      </c>
      <c r="BH33" s="0" t="n">
        <f aca="false">1/35+BH32</f>
        <v>0.828571428571429</v>
      </c>
    </row>
    <row r="34" customFormat="false" ht="12.8" hidden="false" customHeight="false" outlineLevel="0" collapsed="false">
      <c r="B34" s="0" t="n">
        <v>0.013182880476179</v>
      </c>
      <c r="D34" s="0" t="n">
        <f aca="false">POWER(B34-$C$3, 2)/($F$3-1)</f>
        <v>1.56552360547577E-011</v>
      </c>
      <c r="O34" s="0" t="s">
        <v>20</v>
      </c>
      <c r="P34" s="0" t="s">
        <v>21</v>
      </c>
      <c r="Q34" s="0" t="s">
        <v>68</v>
      </c>
      <c r="R34" s="0" t="s">
        <v>23</v>
      </c>
      <c r="S34" s="0" t="s">
        <v>24</v>
      </c>
      <c r="T34" s="0" t="n">
        <v>0.16800277943003</v>
      </c>
      <c r="U34" s="0" t="n">
        <f aca="false">(U33+T34)</f>
        <v>4.99950878578522</v>
      </c>
      <c r="V34" s="3" t="n">
        <f aca="false">U34/SUM(T$5:T$39)</f>
        <v>0.85556520205247</v>
      </c>
      <c r="W34" s="3" t="n">
        <f aca="false">ABS(T34-T$40)</f>
        <v>0.00104518482167454</v>
      </c>
      <c r="X34" s="0" t="s">
        <v>20</v>
      </c>
      <c r="Y34" s="0" t="s">
        <v>25</v>
      </c>
      <c r="Z34" s="0" t="s">
        <v>34</v>
      </c>
      <c r="AA34" s="0" t="s">
        <v>23</v>
      </c>
      <c r="AB34" s="0" t="s">
        <v>24</v>
      </c>
      <c r="AC34" s="0" t="n">
        <v>0.061336501451013</v>
      </c>
      <c r="AD34" s="0" t="n">
        <f aca="false">(AD33+AC34)</f>
        <v>1.8176464401721</v>
      </c>
      <c r="AE34" s="3" t="n">
        <f aca="false">AD34/SUM(AC$5:AC$39)</f>
        <v>0.846165742483408</v>
      </c>
      <c r="AF34" s="3" t="n">
        <f aca="false">ABS(AC34-AC$40)</f>
        <v>3.77102738333065E-005</v>
      </c>
      <c r="AG34" s="0" t="s">
        <v>20</v>
      </c>
      <c r="AH34" s="0" t="s">
        <v>26</v>
      </c>
      <c r="AI34" s="0" t="s">
        <v>66</v>
      </c>
      <c r="AJ34" s="0" t="s">
        <v>23</v>
      </c>
      <c r="AK34" s="0" t="s">
        <v>24</v>
      </c>
      <c r="AL34" s="0" t="n">
        <v>0.041364200254406</v>
      </c>
      <c r="AM34" s="0" t="n">
        <f aca="false">(AM33+AL34)</f>
        <v>1.21873152662531</v>
      </c>
      <c r="AN34" s="3" t="n">
        <f aca="false">AM34/SUM(AL$5:AL$39)</f>
        <v>0.853870420238748</v>
      </c>
      <c r="AO34" s="3" t="n">
        <f aca="false">ABS(AL34-AL$40)</f>
        <v>0.000584124103053994</v>
      </c>
      <c r="AP34" s="0" t="s">
        <v>20</v>
      </c>
      <c r="AQ34" s="0" t="s">
        <v>28</v>
      </c>
      <c r="AR34" s="0" t="s">
        <v>63</v>
      </c>
      <c r="AS34" s="0" t="s">
        <v>23</v>
      </c>
      <c r="AT34" s="0" t="s">
        <v>24</v>
      </c>
      <c r="AU34" s="0" t="n">
        <v>0.033648402913759</v>
      </c>
      <c r="AV34" s="0" t="n">
        <f aca="false">(AV33+AU34)</f>
        <v>0.977448125288017</v>
      </c>
      <c r="AW34" s="3" t="n">
        <f aca="false">AV34/SUM(AU$5:AU$39)</f>
        <v>0.839760000931231</v>
      </c>
      <c r="AX34" s="3" t="n">
        <f aca="false">ABS(AU34-AU$40)</f>
        <v>0.000392366352152972</v>
      </c>
      <c r="AY34" s="0" t="s">
        <v>20</v>
      </c>
      <c r="AZ34" s="0" t="s">
        <v>29</v>
      </c>
      <c r="BA34" s="0" t="s">
        <v>52</v>
      </c>
      <c r="BB34" s="0" t="s">
        <v>23</v>
      </c>
      <c r="BC34" s="0" t="s">
        <v>24</v>
      </c>
      <c r="BD34" s="0" t="n">
        <v>0.028683406868289</v>
      </c>
      <c r="BE34" s="0" t="n">
        <f aca="false">(BE33+BD34)</f>
        <v>0.835887419680667</v>
      </c>
      <c r="BF34" s="3" t="n">
        <f aca="false">BE34/SUM(BD$5:BD$39)</f>
        <v>0.820731854699224</v>
      </c>
      <c r="BG34" s="3" t="n">
        <f aca="false">ABS(BD34-BD$40)</f>
        <v>0.000415619285526112</v>
      </c>
      <c r="BH34" s="0" t="n">
        <f aca="false">1/35+BH33</f>
        <v>0.857142857142857</v>
      </c>
    </row>
    <row r="35" customFormat="false" ht="12.8" hidden="false" customHeight="false" outlineLevel="0" collapsed="false">
      <c r="B35" s="0" t="n">
        <v>0.013219193545676</v>
      </c>
      <c r="D35" s="0" t="n">
        <f aca="false">POWER(B35-$C$3, 2)/($F$3-1)</f>
        <v>5.15730574988308E-012</v>
      </c>
      <c r="O35" s="0" t="s">
        <v>20</v>
      </c>
      <c r="P35" s="0" t="s">
        <v>21</v>
      </c>
      <c r="Q35" s="0" t="s">
        <v>33</v>
      </c>
      <c r="R35" s="0" t="s">
        <v>23</v>
      </c>
      <c r="S35" s="0" t="s">
        <v>24</v>
      </c>
      <c r="T35" s="0" t="n">
        <v>0.16800407753656</v>
      </c>
      <c r="U35" s="0" t="n">
        <f aca="false">(U34+T35)</f>
        <v>5.16751286332178</v>
      </c>
      <c r="V35" s="3" t="n">
        <f aca="false">U35/SUM(T$5:T$39)</f>
        <v>0.884315715093249</v>
      </c>
      <c r="W35" s="3" t="n">
        <f aca="false">ABS(T35-T$40)</f>
        <v>0.00104648292820453</v>
      </c>
      <c r="X35" s="0" t="s">
        <v>20</v>
      </c>
      <c r="Y35" s="0" t="s">
        <v>25</v>
      </c>
      <c r="Z35" s="0" t="s">
        <v>68</v>
      </c>
      <c r="AA35" s="0" t="s">
        <v>23</v>
      </c>
      <c r="AB35" s="0" t="s">
        <v>24</v>
      </c>
      <c r="AC35" s="0" t="n">
        <v>0.061492609425622</v>
      </c>
      <c r="AD35" s="0" t="n">
        <f aca="false">(AD34+AC35)</f>
        <v>1.87913904959772</v>
      </c>
      <c r="AE35" s="3" t="n">
        <f aca="false">AD35/SUM(AC$5:AC$39)</f>
        <v>0.874792288527724</v>
      </c>
      <c r="AF35" s="3" t="n">
        <f aca="false">ABS(AC35-AC$40)</f>
        <v>0.000118397700775694</v>
      </c>
      <c r="AG35" s="0" t="s">
        <v>20</v>
      </c>
      <c r="AH35" s="0" t="s">
        <v>26</v>
      </c>
      <c r="AI35" s="0" t="s">
        <v>68</v>
      </c>
      <c r="AJ35" s="0" t="s">
        <v>23</v>
      </c>
      <c r="AK35" s="0" t="s">
        <v>24</v>
      </c>
      <c r="AL35" s="0" t="n">
        <v>0.041435996247632</v>
      </c>
      <c r="AM35" s="0" t="n">
        <f aca="false">(AM34+AL35)</f>
        <v>1.26016752287294</v>
      </c>
      <c r="AN35" s="3" t="n">
        <f aca="false">AM35/SUM(AL$5:AL$39)</f>
        <v>0.88290140102165</v>
      </c>
      <c r="AO35" s="3" t="n">
        <f aca="false">ABS(AL35-AL$40)</f>
        <v>0.000655920096279995</v>
      </c>
      <c r="AP35" s="0" t="s">
        <v>20</v>
      </c>
      <c r="AQ35" s="0" t="s">
        <v>28</v>
      </c>
      <c r="AR35" s="0" t="s">
        <v>45</v>
      </c>
      <c r="AS35" s="0" t="s">
        <v>23</v>
      </c>
      <c r="AT35" s="0" t="s">
        <v>24</v>
      </c>
      <c r="AU35" s="0" t="n">
        <v>0.033843878118147</v>
      </c>
      <c r="AV35" s="0" t="n">
        <f aca="false">(AV34+AU35)</f>
        <v>1.01129200340616</v>
      </c>
      <c r="AW35" s="3" t="n">
        <f aca="false">AV35/SUM(AU$5:AU$39)</f>
        <v>0.868836464821974</v>
      </c>
      <c r="AX35" s="3" t="n">
        <f aca="false">ABS(AU35-AU$40)</f>
        <v>0.000587841556540972</v>
      </c>
      <c r="AY35" s="0" t="s">
        <v>20</v>
      </c>
      <c r="AZ35" s="0" t="s">
        <v>29</v>
      </c>
      <c r="BA35" s="0" t="s">
        <v>64</v>
      </c>
      <c r="BB35" s="0" t="s">
        <v>23</v>
      </c>
      <c r="BC35" s="0" t="s">
        <v>24</v>
      </c>
      <c r="BD35" s="0" t="n">
        <v>0.029072489456632</v>
      </c>
      <c r="BE35" s="0" t="n">
        <f aca="false">(BE34+BD35)</f>
        <v>0.864959909137299</v>
      </c>
      <c r="BF35" s="3" t="n">
        <f aca="false">BE35/SUM(BD$5:BD$39)</f>
        <v>0.849277227713189</v>
      </c>
      <c r="BG35" s="3" t="n">
        <f aca="false">ABS(BD35-BD$40)</f>
        <v>2.65366971831105E-005</v>
      </c>
      <c r="BH35" s="0" t="n">
        <f aca="false">1/35+BH34</f>
        <v>0.885714285714286</v>
      </c>
    </row>
    <row r="36" customFormat="false" ht="12.8" hidden="false" customHeight="false" outlineLevel="0" collapsed="false">
      <c r="B36" s="0" t="n">
        <v>0.01319898063411</v>
      </c>
      <c r="D36" s="0" t="n">
        <f aca="false">POWER(B36-$C$3, 2)/($F$3-1)</f>
        <v>1.42925734190002E-012</v>
      </c>
      <c r="O36" s="0" t="s">
        <v>20</v>
      </c>
      <c r="P36" s="0" t="s">
        <v>21</v>
      </c>
      <c r="Q36" s="0" t="s">
        <v>32</v>
      </c>
      <c r="R36" s="0" t="s">
        <v>23</v>
      </c>
      <c r="S36" s="0" t="s">
        <v>24</v>
      </c>
      <c r="T36" s="0" t="n">
        <v>0.1684252176431</v>
      </c>
      <c r="U36" s="0" t="n">
        <f aca="false">(U35+T36)</f>
        <v>5.33593808096488</v>
      </c>
      <c r="V36" s="3" t="n">
        <f aca="false">U36/SUM(T$5:T$39)</f>
        <v>0.913138297778423</v>
      </c>
      <c r="W36" s="3" t="n">
        <f aca="false">ABS(T36-T$40)</f>
        <v>0.00146762303474454</v>
      </c>
      <c r="X36" s="0" t="s">
        <v>20</v>
      </c>
      <c r="Y36" s="0" t="s">
        <v>25</v>
      </c>
      <c r="Z36" s="0" t="s">
        <v>67</v>
      </c>
      <c r="AA36" s="0" t="s">
        <v>23</v>
      </c>
      <c r="AB36" s="0" t="s">
        <v>24</v>
      </c>
      <c r="AC36" s="0" t="n">
        <v>0.061497403889474</v>
      </c>
      <c r="AD36" s="0" t="n">
        <f aca="false">(AD35+AC36)</f>
        <v>1.94063645348719</v>
      </c>
      <c r="AE36" s="3" t="n">
        <f aca="false">AD36/SUM(AC$5:AC$39)</f>
        <v>0.903421066530344</v>
      </c>
      <c r="AF36" s="3" t="n">
        <f aca="false">ABS(AC36-AC$40)</f>
        <v>0.000123192164627695</v>
      </c>
      <c r="AG36" s="0" t="s">
        <v>20</v>
      </c>
      <c r="AH36" s="0" t="s">
        <v>26</v>
      </c>
      <c r="AI36" s="0" t="s">
        <v>64</v>
      </c>
      <c r="AJ36" s="0" t="s">
        <v>23</v>
      </c>
      <c r="AK36" s="0" t="s">
        <v>24</v>
      </c>
      <c r="AL36" s="0" t="n">
        <v>0.041722657953789</v>
      </c>
      <c r="AM36" s="0" t="n">
        <f aca="false">(AM35+AL36)</f>
        <v>1.30189018082673</v>
      </c>
      <c r="AN36" s="3" t="n">
        <f aca="false">AM36/SUM(AL$5:AL$39)</f>
        <v>0.912133223373147</v>
      </c>
      <c r="AO36" s="3" t="n">
        <f aca="false">ABS(AL36-AL$40)</f>
        <v>0.000942581802436997</v>
      </c>
      <c r="AP36" s="0" t="s">
        <v>20</v>
      </c>
      <c r="AQ36" s="0" t="s">
        <v>28</v>
      </c>
      <c r="AR36" s="0" t="s">
        <v>68</v>
      </c>
      <c r="AS36" s="0" t="s">
        <v>23</v>
      </c>
      <c r="AT36" s="0" t="s">
        <v>24</v>
      </c>
      <c r="AU36" s="0" t="n">
        <v>0.034461874471081</v>
      </c>
      <c r="AV36" s="0" t="n">
        <f aca="false">(AV35+AU36)</f>
        <v>1.04575387787725</v>
      </c>
      <c r="AW36" s="3" t="n">
        <f aca="false">AV36/SUM(AU$5:AU$39)</f>
        <v>0.898443871076296</v>
      </c>
      <c r="AX36" s="3" t="n">
        <f aca="false">ABS(AU36-AU$40)</f>
        <v>0.00120583790947498</v>
      </c>
      <c r="AY36" s="0" t="s">
        <v>20</v>
      </c>
      <c r="AZ36" s="0" t="s">
        <v>29</v>
      </c>
      <c r="BA36" s="0" t="s">
        <v>68</v>
      </c>
      <c r="BB36" s="0" t="s">
        <v>23</v>
      </c>
      <c r="BC36" s="0" t="s">
        <v>24</v>
      </c>
      <c r="BD36" s="0" t="n">
        <v>0.029116022933446</v>
      </c>
      <c r="BE36" s="0" t="n">
        <f aca="false">(BE35+BD36)</f>
        <v>0.894075932070745</v>
      </c>
      <c r="BF36" s="3" t="n">
        <f aca="false">BE36/SUM(BD$5:BD$39)</f>
        <v>0.877865344893803</v>
      </c>
      <c r="BG36" s="3" t="n">
        <f aca="false">ABS(BD36-BD$40)</f>
        <v>1.69967796308894E-005</v>
      </c>
      <c r="BH36" s="0" t="n">
        <f aca="false">1/35+BH35</f>
        <v>0.914285714285714</v>
      </c>
    </row>
    <row r="37" customFormat="false" ht="12.8" hidden="false" customHeight="false" outlineLevel="0" collapsed="false">
      <c r="B37" s="0" t="n">
        <v>0.013195250947655</v>
      </c>
      <c r="D37" s="0" t="n">
        <f aca="false">POWER(B37-$C$3, 2)/($F$3-1)</f>
        <v>3.36778089247867E-012</v>
      </c>
      <c r="O37" s="0" t="s">
        <v>20</v>
      </c>
      <c r="P37" s="0" t="s">
        <v>21</v>
      </c>
      <c r="Q37" s="0" t="s">
        <v>67</v>
      </c>
      <c r="R37" s="0" t="s">
        <v>23</v>
      </c>
      <c r="S37" s="0" t="s">
        <v>24</v>
      </c>
      <c r="T37" s="0" t="n">
        <v>0.16846148100261</v>
      </c>
      <c r="U37" s="0" t="n">
        <f aca="false">(U36+T37)</f>
        <v>5.50439956196749</v>
      </c>
      <c r="V37" s="3" t="n">
        <f aca="false">U37/SUM(T$5:T$39)</f>
        <v>0.941967086206969</v>
      </c>
      <c r="W37" s="3" t="n">
        <f aca="false">ABS(T37-T$40)</f>
        <v>0.00150388639425453</v>
      </c>
      <c r="X37" s="0" t="s">
        <v>20</v>
      </c>
      <c r="Y37" s="0" t="s">
        <v>25</v>
      </c>
      <c r="Z37" s="0" t="s">
        <v>48</v>
      </c>
      <c r="AA37" s="0" t="s">
        <v>23</v>
      </c>
      <c r="AB37" s="0" t="s">
        <v>24</v>
      </c>
      <c r="AC37" s="0" t="n">
        <v>0.061510767533393</v>
      </c>
      <c r="AD37" s="0" t="n">
        <f aca="false">(AD36+AC37)</f>
        <v>2.00214722102059</v>
      </c>
      <c r="AE37" s="3" t="n">
        <f aca="false">AD37/SUM(AC$5:AC$39)</f>
        <v>0.932056065686555</v>
      </c>
      <c r="AF37" s="3" t="n">
        <f aca="false">ABS(AC37-AC$40)</f>
        <v>0.000136555808546691</v>
      </c>
      <c r="AG37" s="0" t="s">
        <v>20</v>
      </c>
      <c r="AH37" s="0" t="s">
        <v>26</v>
      </c>
      <c r="AI37" s="0" t="s">
        <v>30</v>
      </c>
      <c r="AJ37" s="0" t="s">
        <v>23</v>
      </c>
      <c r="AK37" s="0" t="s">
        <v>24</v>
      </c>
      <c r="AL37" s="0" t="n">
        <v>0.041759121811991</v>
      </c>
      <c r="AM37" s="0" t="n">
        <f aca="false">(AM36+AL37)</f>
        <v>1.34364930263872</v>
      </c>
      <c r="AN37" s="3" t="n">
        <f aca="false">AM37/SUM(AL$5:AL$39)</f>
        <v>0.941390593114898</v>
      </c>
      <c r="AO37" s="3" t="n">
        <f aca="false">ABS(AL37-AL$40)</f>
        <v>0.000979045660639</v>
      </c>
      <c r="AP37" s="0" t="s">
        <v>20</v>
      </c>
      <c r="AQ37" s="0" t="s">
        <v>28</v>
      </c>
      <c r="AR37" s="0" t="s">
        <v>47</v>
      </c>
      <c r="AS37" s="0" t="s">
        <v>23</v>
      </c>
      <c r="AT37" s="0" t="s">
        <v>24</v>
      </c>
      <c r="AU37" s="0" t="n">
        <v>0.035253898037923</v>
      </c>
      <c r="AV37" s="0" t="n">
        <f aca="false">(AV36+AU37)</f>
        <v>1.08100777591517</v>
      </c>
      <c r="AW37" s="3" t="n">
        <f aca="false">AV37/SUM(AU$5:AU$39)</f>
        <v>0.928731732583455</v>
      </c>
      <c r="AX37" s="3" t="n">
        <f aca="false">ABS(AU37-AU$40)</f>
        <v>0.00199786147631698</v>
      </c>
      <c r="AY37" s="0" t="s">
        <v>20</v>
      </c>
      <c r="AZ37" s="0" t="s">
        <v>29</v>
      </c>
      <c r="BA37" s="0" t="s">
        <v>66</v>
      </c>
      <c r="BB37" s="0" t="s">
        <v>23</v>
      </c>
      <c r="BC37" s="0" t="s">
        <v>24</v>
      </c>
      <c r="BD37" s="0" t="n">
        <v>0.029405126869966</v>
      </c>
      <c r="BE37" s="0" t="n">
        <f aca="false">(BE36+BD37)</f>
        <v>0.923481058940711</v>
      </c>
      <c r="BF37" s="3" t="n">
        <f aca="false">BE37/SUM(BD$5:BD$39)</f>
        <v>0.906737324236276</v>
      </c>
      <c r="BG37" s="3" t="n">
        <f aca="false">ABS(BD37-BD$40)</f>
        <v>0.000306100716150889</v>
      </c>
      <c r="BH37" s="0" t="n">
        <f aca="false">1/35+BH36</f>
        <v>0.942857142857143</v>
      </c>
    </row>
    <row r="38" customFormat="false" ht="12.8" hidden="false" customHeight="false" outlineLevel="0" collapsed="false">
      <c r="B38" s="0" t="n">
        <v>0.013194897170492</v>
      </c>
      <c r="D38" s="0" t="n">
        <f aca="false">POWER(B38-$C$3, 2)/($F$3-1)</f>
        <v>3.59414767589584E-012</v>
      </c>
      <c r="O38" s="0" t="s">
        <v>20</v>
      </c>
      <c r="P38" s="0" t="s">
        <v>21</v>
      </c>
      <c r="Q38" s="0" t="s">
        <v>48</v>
      </c>
      <c r="R38" s="0" t="s">
        <v>23</v>
      </c>
      <c r="S38" s="0" t="s">
        <v>24</v>
      </c>
      <c r="T38" s="0" t="n">
        <v>0.16891479678276</v>
      </c>
      <c r="U38" s="0" t="n">
        <f aca="false">(U37+T38)</f>
        <v>5.67331435875025</v>
      </c>
      <c r="V38" s="3" t="n">
        <f aca="false">U38/SUM(T$5:T$39)</f>
        <v>0.970873450498195</v>
      </c>
      <c r="W38" s="3" t="n">
        <f aca="false">ABS(T38-T$40)</f>
        <v>0.00195720217440454</v>
      </c>
      <c r="X38" s="0" t="s">
        <v>20</v>
      </c>
      <c r="Y38" s="0" t="s">
        <v>25</v>
      </c>
      <c r="Z38" s="0" t="s">
        <v>31</v>
      </c>
      <c r="AA38" s="0" t="s">
        <v>23</v>
      </c>
      <c r="AB38" s="0" t="s">
        <v>24</v>
      </c>
      <c r="AC38" s="0" t="n">
        <v>0.064272498448372</v>
      </c>
      <c r="AD38" s="0" t="n">
        <f aca="false">(AD37+AC38)</f>
        <v>2.06641971946896</v>
      </c>
      <c r="AE38" s="3" t="n">
        <f aca="false">AD38/SUM(AC$5:AC$39)</f>
        <v>0.96197672856623</v>
      </c>
      <c r="AF38" s="3" t="n">
        <f aca="false">ABS(AC38-AC$40)</f>
        <v>0.00289828672352569</v>
      </c>
      <c r="AG38" s="0" t="s">
        <v>20</v>
      </c>
      <c r="AH38" s="0" t="s">
        <v>26</v>
      </c>
      <c r="AI38" s="0" t="s">
        <v>45</v>
      </c>
      <c r="AJ38" s="0" t="s">
        <v>23</v>
      </c>
      <c r="AK38" s="0" t="s">
        <v>24</v>
      </c>
      <c r="AL38" s="0" t="n">
        <v>0.04180956284242</v>
      </c>
      <c r="AM38" s="0" t="n">
        <f aca="false">(AM37+AL38)</f>
        <v>1.38545886548114</v>
      </c>
      <c r="AN38" s="3" t="n">
        <f aca="false">AM38/SUM(AL$5:AL$39)</f>
        <v>0.970683302964712</v>
      </c>
      <c r="AO38" s="3" t="n">
        <f aca="false">ABS(AL38-AL$40)</f>
        <v>0.001029486691068</v>
      </c>
      <c r="AP38" s="0" t="s">
        <v>20</v>
      </c>
      <c r="AQ38" s="0" t="s">
        <v>28</v>
      </c>
      <c r="AR38" s="0" t="s">
        <v>66</v>
      </c>
      <c r="AS38" s="0" t="s">
        <v>23</v>
      </c>
      <c r="AT38" s="0" t="s">
        <v>24</v>
      </c>
      <c r="AU38" s="0" t="n">
        <v>0.037043596792141</v>
      </c>
      <c r="AV38" s="0" t="n">
        <f aca="false">(AV37+AU38)</f>
        <v>1.11805137270731</v>
      </c>
      <c r="AW38" s="3" t="n">
        <f aca="false">AV38/SUM(AU$5:AU$39)</f>
        <v>0.96055718712356</v>
      </c>
      <c r="AX38" s="3" t="n">
        <f aca="false">ABS(AU38-AU$40)</f>
        <v>0.00378756023053498</v>
      </c>
      <c r="AY38" s="0" t="s">
        <v>20</v>
      </c>
      <c r="AZ38" s="0" t="s">
        <v>29</v>
      </c>
      <c r="BA38" s="0" t="s">
        <v>47</v>
      </c>
      <c r="BB38" s="0" t="s">
        <v>23</v>
      </c>
      <c r="BC38" s="0" t="s">
        <v>24</v>
      </c>
      <c r="BD38" s="0" t="n">
        <v>0.029646190536891</v>
      </c>
      <c r="BE38" s="0" t="n">
        <f aca="false">(BE37+BD38)</f>
        <v>0.953127249477602</v>
      </c>
      <c r="BF38" s="3" t="n">
        <f aca="false">BE38/SUM(BD$5:BD$39)</f>
        <v>0.935845996494323</v>
      </c>
      <c r="BG38" s="3" t="n">
        <f aca="false">ABS(BD38-BD$40)</f>
        <v>0.00054716438307589</v>
      </c>
      <c r="BH38" s="0" t="n">
        <f aca="false">1/35+BH37</f>
        <v>0.971428571428572</v>
      </c>
    </row>
    <row r="39" customFormat="false" ht="12.8" hidden="false" customHeight="false" outlineLevel="0" collapsed="false">
      <c r="B39" s="6"/>
      <c r="D39" s="0" t="n">
        <f aca="false">POWER(B39-$C$3, 2)/($F$3-1)</f>
        <v>5.12932818792205E-006</v>
      </c>
      <c r="O39" s="0" t="s">
        <v>20</v>
      </c>
      <c r="P39" s="0" t="s">
        <v>21</v>
      </c>
      <c r="Q39" s="0" t="s">
        <v>42</v>
      </c>
      <c r="R39" s="0" t="s">
        <v>23</v>
      </c>
      <c r="S39" s="0" t="s">
        <v>24</v>
      </c>
      <c r="T39" s="0" t="n">
        <v>0.17020145254219</v>
      </c>
      <c r="U39" s="0" t="n">
        <f aca="false">(U38+T39)</f>
        <v>5.84351581129244</v>
      </c>
      <c r="V39" s="3" t="n">
        <f aca="false">U39/SUM(T$5:T$39)</f>
        <v>1</v>
      </c>
      <c r="W39" s="3" t="n">
        <f aca="false">ABS(T39-T$40)</f>
        <v>0.00324385793383453</v>
      </c>
      <c r="X39" s="0" t="s">
        <v>20</v>
      </c>
      <c r="Y39" s="0" t="s">
        <v>25</v>
      </c>
      <c r="Z39" s="0" t="s">
        <v>33</v>
      </c>
      <c r="AA39" s="0" t="s">
        <v>23</v>
      </c>
      <c r="AB39" s="0" t="s">
        <v>24</v>
      </c>
      <c r="AC39" s="0" t="n">
        <v>0.081677690900663</v>
      </c>
      <c r="AD39" s="0" t="n">
        <f aca="false">(AD38+AC39)</f>
        <v>2.14809741036962</v>
      </c>
      <c r="AE39" s="3" t="n">
        <f aca="false">AD39/SUM(AC$5:AC$39)</f>
        <v>1</v>
      </c>
      <c r="AF39" s="3" t="n">
        <f aca="false">ABS(AC39-AC$40)</f>
        <v>0.0203034791758167</v>
      </c>
      <c r="AG39" s="0" t="s">
        <v>20</v>
      </c>
      <c r="AH39" s="0" t="s">
        <v>26</v>
      </c>
      <c r="AI39" s="0" t="s">
        <v>34</v>
      </c>
      <c r="AJ39" s="0" t="s">
        <v>23</v>
      </c>
      <c r="AK39" s="0" t="s">
        <v>24</v>
      </c>
      <c r="AL39" s="0" t="n">
        <v>0.041843799816181</v>
      </c>
      <c r="AM39" s="0" t="n">
        <f aca="false">(AM38+AL39)</f>
        <v>1.42730266529732</v>
      </c>
      <c r="AN39" s="3" t="n">
        <f aca="false">AM39/SUM(AL$5:AL$39)</f>
        <v>1</v>
      </c>
      <c r="AO39" s="3" t="n">
        <f aca="false">ABS(AL39-AL$40)</f>
        <v>0.001063723664829</v>
      </c>
      <c r="AP39" s="0" t="s">
        <v>20</v>
      </c>
      <c r="AQ39" s="0" t="s">
        <v>28</v>
      </c>
      <c r="AR39" s="0" t="s">
        <v>30</v>
      </c>
      <c r="AS39" s="0" t="s">
        <v>23</v>
      </c>
      <c r="AT39" s="0" t="s">
        <v>24</v>
      </c>
      <c r="AU39" s="0" t="n">
        <v>0.045909906948902</v>
      </c>
      <c r="AV39" s="0" t="n">
        <f aca="false">(AV38+AU39)</f>
        <v>1.16396127965621</v>
      </c>
      <c r="AW39" s="3" t="n">
        <f aca="false">AV39/SUM(AU$5:AU$39)</f>
        <v>1</v>
      </c>
      <c r="AX39" s="3" t="n">
        <f aca="false">ABS(AU39-AU$40)</f>
        <v>0.012653870387296</v>
      </c>
      <c r="AY39" s="0" t="s">
        <v>20</v>
      </c>
      <c r="AZ39" s="0" t="s">
        <v>29</v>
      </c>
      <c r="BA39" s="0" t="s">
        <v>63</v>
      </c>
      <c r="BB39" s="0" t="s">
        <v>23</v>
      </c>
      <c r="BC39" s="0" t="s">
        <v>24</v>
      </c>
      <c r="BD39" s="0" t="n">
        <v>0.065338665905927</v>
      </c>
      <c r="BE39" s="0" t="n">
        <f aca="false">(BE38+BD39)</f>
        <v>1.01846591538353</v>
      </c>
      <c r="BF39" s="3" t="n">
        <f aca="false">BE39/SUM(BD$5:BD$39)</f>
        <v>1</v>
      </c>
      <c r="BG39" s="3" t="n">
        <f aca="false">ABS(BD39-BD$40)</f>
        <v>0.0362396397521119</v>
      </c>
      <c r="BH39" s="0" t="n">
        <f aca="false">1/35+BH38</f>
        <v>1</v>
      </c>
    </row>
    <row r="40" customFormat="false" ht="12.8" hidden="false" customHeight="false" outlineLevel="0" collapsed="false">
      <c r="B40" s="6"/>
      <c r="D40" s="0" t="n">
        <f aca="false">POWER(B40-$C$3, 2)/($F$3-1)</f>
        <v>5.12932818792205E-006</v>
      </c>
      <c r="N40" s="0" t="s">
        <v>69</v>
      </c>
      <c r="T40" s="3" t="n">
        <v>0.166957594608355</v>
      </c>
      <c r="V40" s="0" t="s">
        <v>38</v>
      </c>
      <c r="W40" s="7" t="n">
        <f aca="false">SUM(W5:W39)/(35*2*T40)</f>
        <v>0.00241033582917078</v>
      </c>
      <c r="AC40" s="2" t="n">
        <v>0.0613742117248463</v>
      </c>
      <c r="AF40" s="7" t="n">
        <f aca="false">SUM(AF5:AF39)/(35*2*AC40)</f>
        <v>0.0109771146594488</v>
      </c>
      <c r="AL40" s="3" t="n">
        <v>0.040780076151352</v>
      </c>
      <c r="AO40" s="7" t="n">
        <f aca="false">SUM(AO5:AO39)/(35*2*AL40)</f>
        <v>0.00460551554127358</v>
      </c>
      <c r="AU40" s="3" t="n">
        <v>0.033256036561606</v>
      </c>
      <c r="AX40" s="7" t="n">
        <f aca="false">SUM(AX5:AX39)/(35*2*AU40)</f>
        <v>0.0177256042178513</v>
      </c>
      <c r="BD40" s="3" t="n">
        <v>0.0290990261538151</v>
      </c>
      <c r="BE40" s="8"/>
      <c r="BF40" s="8"/>
      <c r="BG40" s="7" t="n">
        <f aca="false">SUM(BG5:BG39)/(35*2*BD40)</f>
        <v>0.0364370580010965</v>
      </c>
    </row>
    <row r="41" customFormat="false" ht="12.8" hidden="false" customHeight="false" outlineLevel="0" collapsed="false">
      <c r="B41" s="6"/>
      <c r="D41" s="0" t="n">
        <f aca="false">POWER(B41-$C$3, 2)/($F$3-1)</f>
        <v>5.12932818792205E-006</v>
      </c>
      <c r="N41" s="0" t="s">
        <v>70</v>
      </c>
      <c r="T41" s="3" t="n">
        <v>0.000360263624824411</v>
      </c>
      <c r="AC41" s="3" t="n">
        <v>0.0011968082201983</v>
      </c>
      <c r="AL41" s="3" t="n">
        <v>0.000159309110570565</v>
      </c>
      <c r="AU41" s="3" t="n">
        <v>0.000799949403401699</v>
      </c>
      <c r="BD41" s="3" t="n">
        <v>0.00209727659302433</v>
      </c>
      <c r="BE41" s="8"/>
      <c r="BF41" s="8"/>
      <c r="BG41" s="8"/>
    </row>
    <row r="42" customFormat="false" ht="12.8" hidden="false" customHeight="false" outlineLevel="0" collapsed="false">
      <c r="B42" s="6"/>
      <c r="D42" s="0" t="n">
        <f aca="false">POWER(B42-$C$3, 2)/($F$3-1)</f>
        <v>5.12932818792205E-006</v>
      </c>
    </row>
    <row r="43" customFormat="false" ht="12.8" hidden="false" customHeight="false" outlineLevel="0" collapsed="false">
      <c r="B43" s="9"/>
      <c r="D43" s="0" t="n">
        <f aca="false">POWER(B43-$C$3, 2)/($F$3-1)</f>
        <v>5.12932818792205E-006</v>
      </c>
    </row>
    <row r="44" customFormat="false" ht="12.8" hidden="false" customHeight="false" outlineLevel="0" collapsed="false">
      <c r="D44" s="0" t="n">
        <f aca="false">POWER(B44-$C$3, 2)/($F$3-1)</f>
        <v>5.12932818792205E-006</v>
      </c>
      <c r="O44" s="0" t="s">
        <v>10</v>
      </c>
      <c r="P44" s="0" t="s">
        <v>11</v>
      </c>
      <c r="Q44" s="0" t="s">
        <v>12</v>
      </c>
      <c r="R44" s="0" t="s">
        <v>13</v>
      </c>
      <c r="S44" s="0" t="s">
        <v>14</v>
      </c>
      <c r="T44" s="0" t="s">
        <v>15</v>
      </c>
      <c r="V44" s="0" t="n">
        <v>0</v>
      </c>
      <c r="X44" s="0" t="s">
        <v>10</v>
      </c>
      <c r="Y44" s="0" t="s">
        <v>11</v>
      </c>
      <c r="Z44" s="0" t="s">
        <v>12</v>
      </c>
      <c r="AA44" s="0" t="s">
        <v>13</v>
      </c>
      <c r="AB44" s="0" t="s">
        <v>14</v>
      </c>
      <c r="AC44" s="0" t="s">
        <v>15</v>
      </c>
      <c r="AE44" s="0" t="n">
        <v>0</v>
      </c>
      <c r="AG44" s="0" t="s">
        <v>10</v>
      </c>
      <c r="AH44" s="0" t="s">
        <v>11</v>
      </c>
      <c r="AI44" s="0" t="s">
        <v>12</v>
      </c>
      <c r="AJ44" s="0" t="s">
        <v>13</v>
      </c>
      <c r="AK44" s="0" t="s">
        <v>14</v>
      </c>
      <c r="AL44" s="0" t="s">
        <v>15</v>
      </c>
      <c r="AN44" s="0" t="n">
        <v>0</v>
      </c>
      <c r="AP44" s="0" t="s">
        <v>10</v>
      </c>
      <c r="AQ44" s="0" t="s">
        <v>11</v>
      </c>
      <c r="AR44" s="0" t="s">
        <v>12</v>
      </c>
      <c r="AS44" s="0" t="s">
        <v>13</v>
      </c>
      <c r="AT44" s="0" t="s">
        <v>14</v>
      </c>
      <c r="AU44" s="0" t="s">
        <v>15</v>
      </c>
      <c r="AW44" s="0" t="n">
        <v>0</v>
      </c>
      <c r="AY44" s="0" t="s">
        <v>10</v>
      </c>
      <c r="AZ44" s="0" t="s">
        <v>11</v>
      </c>
      <c r="BA44" s="0" t="s">
        <v>12</v>
      </c>
      <c r="BB44" s="0" t="s">
        <v>13</v>
      </c>
      <c r="BC44" s="0" t="s">
        <v>14</v>
      </c>
      <c r="BD44" s="0" t="s">
        <v>15</v>
      </c>
      <c r="BF44" s="0" t="n">
        <v>0</v>
      </c>
    </row>
    <row r="45" customFormat="false" ht="12.8" hidden="false" customHeight="false" outlineLevel="0" collapsed="false">
      <c r="D45" s="0" t="n">
        <f aca="false">POWER(B45-$C$3, 2)/($F$3-1)</f>
        <v>5.12932818792205E-006</v>
      </c>
      <c r="O45" s="0" t="s">
        <v>71</v>
      </c>
      <c r="P45" s="0" t="s">
        <v>21</v>
      </c>
      <c r="Q45" s="0" t="s">
        <v>51</v>
      </c>
      <c r="R45" s="0" t="s">
        <v>23</v>
      </c>
      <c r="S45" s="0" t="s">
        <v>24</v>
      </c>
      <c r="T45" s="0" t="n">
        <v>0.083126771546747</v>
      </c>
      <c r="U45" s="0" t="n">
        <f aca="false">(T45+U44)</f>
        <v>0.083126771546747</v>
      </c>
      <c r="V45" s="10" t="n">
        <f aca="false">U45/SUM(T$45:T$79)</f>
        <v>0.0281275300564456</v>
      </c>
      <c r="W45" s="10" t="n">
        <f aca="false">ABS(T45-T$80)</f>
        <v>0.00131187666925875</v>
      </c>
      <c r="X45" s="0" t="s">
        <v>71</v>
      </c>
      <c r="Y45" s="0" t="s">
        <v>25</v>
      </c>
      <c r="Z45" s="0" t="s">
        <v>31</v>
      </c>
      <c r="AA45" s="0" t="s">
        <v>23</v>
      </c>
      <c r="AB45" s="0" t="s">
        <v>24</v>
      </c>
      <c r="AC45" s="0" t="n">
        <v>0.033002374286841</v>
      </c>
      <c r="AD45" s="0" t="n">
        <f aca="false">(AC45+AD44)</f>
        <v>0.033002374286841</v>
      </c>
      <c r="AE45" s="10" t="n">
        <f aca="false">AD45/SUM(AC$45:AC$79)</f>
        <v>0.0283650806859407</v>
      </c>
      <c r="AF45" s="10" t="n">
        <f aca="false">ABS(AC45-AC$80)</f>
        <v>0.000240082876039341</v>
      </c>
      <c r="AG45" s="0" t="s">
        <v>71</v>
      </c>
      <c r="AH45" s="0" t="s">
        <v>26</v>
      </c>
      <c r="AI45" s="0" t="s">
        <v>33</v>
      </c>
      <c r="AJ45" s="0" t="s">
        <v>23</v>
      </c>
      <c r="AK45" s="0" t="s">
        <v>24</v>
      </c>
      <c r="AL45" s="0" t="n">
        <v>0.021296049339107</v>
      </c>
      <c r="AM45" s="0" t="n">
        <f aca="false">(AL45+AM44)</f>
        <v>0.021296049339107</v>
      </c>
      <c r="AN45" s="10" t="n">
        <f aca="false">AM45/SUM(AL$45:AL$79)</f>
        <v>0.0284023265945174</v>
      </c>
      <c r="AO45" s="10" t="n">
        <f aca="false">ABS(AL45-AL$80)</f>
        <v>0.000126792572138632</v>
      </c>
      <c r="AP45" s="0" t="s">
        <v>71</v>
      </c>
      <c r="AQ45" s="0" t="s">
        <v>28</v>
      </c>
      <c r="AR45" s="0" t="s">
        <v>30</v>
      </c>
      <c r="AS45" s="0" t="s">
        <v>23</v>
      </c>
      <c r="AT45" s="0" t="s">
        <v>24</v>
      </c>
      <c r="AU45" s="0" t="n">
        <v>0.016115164526173</v>
      </c>
      <c r="AV45" s="0" t="n">
        <f aca="false">(AU45+AV44)</f>
        <v>0.016115164526173</v>
      </c>
      <c r="AW45" s="10" t="n">
        <f aca="false">AV45/SUM(AU$45:AU$79)</f>
        <v>0.0284659980447203</v>
      </c>
      <c r="AX45" s="10" t="n">
        <f aca="false">ABS(AU45-AU$80)</f>
        <v>5.96863064950583E-005</v>
      </c>
      <c r="AY45" s="0" t="s">
        <v>71</v>
      </c>
      <c r="AZ45" s="0" t="s">
        <v>29</v>
      </c>
      <c r="BA45" s="0" t="s">
        <v>54</v>
      </c>
      <c r="BB45" s="0" t="s">
        <v>23</v>
      </c>
      <c r="BC45" s="0" t="s">
        <v>24</v>
      </c>
      <c r="BD45" s="0" t="n">
        <v>0.013166344205751</v>
      </c>
      <c r="BE45" s="0" t="n">
        <f aca="false">(BD45+BE44)</f>
        <v>0.013166344205751</v>
      </c>
      <c r="BF45" s="10" t="n">
        <f aca="false">BE45/SUM(BD$45:BD$79)</f>
        <v>0.0284864181565863</v>
      </c>
      <c r="BG45" s="10" t="n">
        <f aca="false">ABS(BD45-BD$80)</f>
        <v>3.92915801746274E-005</v>
      </c>
    </row>
    <row r="46" customFormat="false" ht="12.8" hidden="false" customHeight="false" outlineLevel="0" collapsed="false">
      <c r="D46" s="0" t="n">
        <f aca="false">POWER(B46-$C$3, 2)/($F$3-1)</f>
        <v>5.12932818792205E-006</v>
      </c>
      <c r="O46" s="0" t="s">
        <v>71</v>
      </c>
      <c r="P46" s="0" t="s">
        <v>21</v>
      </c>
      <c r="Q46" s="0" t="s">
        <v>42</v>
      </c>
      <c r="R46" s="0" t="s">
        <v>23</v>
      </c>
      <c r="S46" s="0" t="s">
        <v>24</v>
      </c>
      <c r="T46" s="0" t="n">
        <v>0.083535821745073</v>
      </c>
      <c r="U46" s="0" t="n">
        <f aca="false">(T46+U45)</f>
        <v>0.16666259329182</v>
      </c>
      <c r="V46" s="10" t="n">
        <f aca="false">U46/SUM(T$45:T$79)</f>
        <v>0.0563934700563298</v>
      </c>
      <c r="W46" s="10" t="n">
        <f aca="false">ABS(T46-T$80)</f>
        <v>0.000902826470932747</v>
      </c>
      <c r="X46" s="0" t="s">
        <v>71</v>
      </c>
      <c r="Y46" s="0" t="s">
        <v>25</v>
      </c>
      <c r="Z46" s="0" t="s">
        <v>33</v>
      </c>
      <c r="AA46" s="0" t="s">
        <v>23</v>
      </c>
      <c r="AB46" s="0" t="s">
        <v>24</v>
      </c>
      <c r="AC46" s="0" t="n">
        <v>0.033072115623522</v>
      </c>
      <c r="AD46" s="0" t="n">
        <f aca="false">(AC46+AD45)</f>
        <v>0.066074489910363</v>
      </c>
      <c r="AE46" s="10" t="n">
        <f aca="false">AD46/SUM(AC$45:AC$79)</f>
        <v>0.056790103078648</v>
      </c>
      <c r="AF46" s="10" t="n">
        <f aca="false">ABS(AC46-AC$80)</f>
        <v>0.00017034153935834</v>
      </c>
      <c r="AG46" s="0" t="s">
        <v>71</v>
      </c>
      <c r="AH46" s="0" t="s">
        <v>26</v>
      </c>
      <c r="AI46" s="0" t="s">
        <v>32</v>
      </c>
      <c r="AJ46" s="0" t="s">
        <v>23</v>
      </c>
      <c r="AK46" s="0" t="s">
        <v>24</v>
      </c>
      <c r="AL46" s="0" t="n">
        <v>0.021319390765386</v>
      </c>
      <c r="AM46" s="0" t="n">
        <f aca="false">(AL46+AM45)</f>
        <v>0.042615440104493</v>
      </c>
      <c r="AN46" s="10" t="n">
        <f aca="false">AM46/SUM(AL$45:AL$79)</f>
        <v>0.0568357834142612</v>
      </c>
      <c r="AO46" s="10" t="n">
        <f aca="false">ABS(AL46-AL$80)</f>
        <v>0.000103451145859631</v>
      </c>
      <c r="AP46" s="0" t="s">
        <v>71</v>
      </c>
      <c r="AQ46" s="0" t="s">
        <v>28</v>
      </c>
      <c r="AR46" s="0" t="s">
        <v>34</v>
      </c>
      <c r="AS46" s="0" t="s">
        <v>23</v>
      </c>
      <c r="AT46" s="0" t="s">
        <v>24</v>
      </c>
      <c r="AU46" s="0" t="n">
        <v>0.016138916802481</v>
      </c>
      <c r="AV46" s="0" t="n">
        <f aca="false">(AU46+AV45)</f>
        <v>0.032254081328654</v>
      </c>
      <c r="AW46" s="10" t="n">
        <f aca="false">AV46/SUM(AU$45:AU$79)</f>
        <v>0.0569739523629768</v>
      </c>
      <c r="AX46" s="10" t="n">
        <f aca="false">ABS(AU46-AU$80)</f>
        <v>3.59340301870591E-005</v>
      </c>
      <c r="AY46" s="0" t="s">
        <v>71</v>
      </c>
      <c r="AZ46" s="0" t="s">
        <v>29</v>
      </c>
      <c r="BA46" s="0" t="s">
        <v>47</v>
      </c>
      <c r="BB46" s="0" t="s">
        <v>23</v>
      </c>
      <c r="BC46" s="0" t="s">
        <v>24</v>
      </c>
      <c r="BD46" s="0" t="n">
        <v>0.013170825383558</v>
      </c>
      <c r="BE46" s="0" t="n">
        <f aca="false">(BD46+BE45)</f>
        <v>0.026337169589309</v>
      </c>
      <c r="BF46" s="10" t="n">
        <f aca="false">BE46/SUM(BD$45:BD$79)</f>
        <v>0.0569825316927593</v>
      </c>
      <c r="BG46" s="10" t="n">
        <f aca="false">ABS(BD46-BD$80)</f>
        <v>3.48104023676285E-005</v>
      </c>
    </row>
    <row r="47" customFormat="false" ht="12.8" hidden="false" customHeight="false" outlineLevel="0" collapsed="false">
      <c r="D47" s="0" t="n">
        <f aca="false">POWER(B47-$C$3, 2)/($F$3-1)</f>
        <v>5.12932818792205E-006</v>
      </c>
      <c r="O47" s="0" t="s">
        <v>71</v>
      </c>
      <c r="P47" s="0" t="s">
        <v>21</v>
      </c>
      <c r="Q47" s="0" t="s">
        <v>32</v>
      </c>
      <c r="R47" s="0" t="s">
        <v>23</v>
      </c>
      <c r="S47" s="0" t="s">
        <v>24</v>
      </c>
      <c r="T47" s="0" t="n">
        <v>0.08388873751682</v>
      </c>
      <c r="U47" s="0" t="n">
        <f aca="false">(T47+U46)</f>
        <v>0.25055133080864</v>
      </c>
      <c r="V47" s="10" t="n">
        <f aca="false">U47/SUM(T$45:T$79)</f>
        <v>0.0847788258448041</v>
      </c>
      <c r="W47" s="10" t="n">
        <f aca="false">ABS(T47-T$80)</f>
        <v>0.000549910699185766</v>
      </c>
      <c r="X47" s="0" t="s">
        <v>71</v>
      </c>
      <c r="Y47" s="0" t="s">
        <v>25</v>
      </c>
      <c r="Z47" s="0" t="s">
        <v>43</v>
      </c>
      <c r="AA47" s="0" t="s">
        <v>23</v>
      </c>
      <c r="AB47" s="0" t="s">
        <v>24</v>
      </c>
      <c r="AC47" s="0" t="n">
        <v>0.033129452880183</v>
      </c>
      <c r="AD47" s="0" t="n">
        <f aca="false">(AC47+AD46)</f>
        <v>0.099203942790546</v>
      </c>
      <c r="AE47" s="10" t="n">
        <f aca="false">AD47/SUM(AC$45:AC$79)</f>
        <v>0.0852644060442426</v>
      </c>
      <c r="AF47" s="10" t="n">
        <f aca="false">ABS(AC47-AC$80)</f>
        <v>0.000113004282697345</v>
      </c>
      <c r="AG47" s="0" t="s">
        <v>71</v>
      </c>
      <c r="AH47" s="0" t="s">
        <v>26</v>
      </c>
      <c r="AI47" s="0" t="s">
        <v>31</v>
      </c>
      <c r="AJ47" s="0" t="s">
        <v>23</v>
      </c>
      <c r="AK47" s="0" t="s">
        <v>24</v>
      </c>
      <c r="AL47" s="0" t="n">
        <v>0.021374908593159</v>
      </c>
      <c r="AM47" s="0" t="n">
        <f aca="false">(AL47+AM46)</f>
        <v>0.063990348697652</v>
      </c>
      <c r="AN47" s="10" t="n">
        <f aca="false">AM47/SUM(AL$45:AL$79)</f>
        <v>0.0853432838019512</v>
      </c>
      <c r="AO47" s="10" t="n">
        <f aca="false">ABS(AL47-AL$80)</f>
        <v>4.793331808663E-005</v>
      </c>
      <c r="AP47" s="0" t="s">
        <v>71</v>
      </c>
      <c r="AQ47" s="0" t="s">
        <v>28</v>
      </c>
      <c r="AR47" s="0" t="s">
        <v>53</v>
      </c>
      <c r="AS47" s="0" t="s">
        <v>23</v>
      </c>
      <c r="AT47" s="0" t="s">
        <v>24</v>
      </c>
      <c r="AU47" s="0" t="n">
        <v>0.016140779118286</v>
      </c>
      <c r="AV47" s="0" t="n">
        <f aca="false">(AU47+AV46)</f>
        <v>0.04839486044694</v>
      </c>
      <c r="AW47" s="10" t="n">
        <f aca="false">AV47/SUM(AU$45:AU$79)</f>
        <v>0.0854851962956817</v>
      </c>
      <c r="AX47" s="10" t="n">
        <f aca="false">ABS(AU47-AU$80)</f>
        <v>3.40717143820605E-005</v>
      </c>
      <c r="AY47" s="0" t="s">
        <v>71</v>
      </c>
      <c r="AZ47" s="0" t="s">
        <v>29</v>
      </c>
      <c r="BA47" s="0" t="s">
        <v>53</v>
      </c>
      <c r="BB47" s="0" t="s">
        <v>23</v>
      </c>
      <c r="BC47" s="0" t="s">
        <v>24</v>
      </c>
      <c r="BD47" s="0" t="n">
        <v>0.013171097040303</v>
      </c>
      <c r="BE47" s="0" t="n">
        <f aca="false">(BD47+BE46)</f>
        <v>0.039508266629612</v>
      </c>
      <c r="BF47" s="10" t="n">
        <f aca="false">BE47/SUM(BD$45:BD$79)</f>
        <v>0.0854792329796026</v>
      </c>
      <c r="BG47" s="10" t="n">
        <f aca="false">ABS(BD47-BD$80)</f>
        <v>3.45387456226285E-005</v>
      </c>
    </row>
    <row r="48" customFormat="false" ht="12.8" hidden="false" customHeight="false" outlineLevel="0" collapsed="false">
      <c r="D48" s="0" t="n">
        <f aca="false">POWER(B48-$C$3, 2)/($F$3-1)</f>
        <v>5.12932818792205E-006</v>
      </c>
      <c r="O48" s="0" t="s">
        <v>71</v>
      </c>
      <c r="P48" s="0" t="s">
        <v>21</v>
      </c>
      <c r="Q48" s="0" t="s">
        <v>43</v>
      </c>
      <c r="R48" s="0" t="s">
        <v>23</v>
      </c>
      <c r="S48" s="0" t="s">
        <v>24</v>
      </c>
      <c r="T48" s="0" t="n">
        <v>0.08398866860118</v>
      </c>
      <c r="U48" s="0" t="n">
        <f aca="false">(T48+U47)</f>
        <v>0.33453999940982</v>
      </c>
      <c r="V48" s="10" t="n">
        <f aca="false">U48/SUM(T$45:T$79)</f>
        <v>0.113197995223372</v>
      </c>
      <c r="W48" s="10" t="n">
        <f aca="false">ABS(T48-T$80)</f>
        <v>0.000449979614825763</v>
      </c>
      <c r="X48" s="0" t="s">
        <v>71</v>
      </c>
      <c r="Y48" s="0" t="s">
        <v>25</v>
      </c>
      <c r="Z48" s="0" t="s">
        <v>42</v>
      </c>
      <c r="AA48" s="0" t="s">
        <v>23</v>
      </c>
      <c r="AB48" s="0" t="s">
        <v>24</v>
      </c>
      <c r="AC48" s="0" t="n">
        <v>0.033130175964674</v>
      </c>
      <c r="AD48" s="0" t="n">
        <f aca="false">(AC48+AD47)</f>
        <v>0.13233411875522</v>
      </c>
      <c r="AE48" s="10" t="n">
        <f aca="false">AD48/SUM(AC$45:AC$79)</f>
        <v>0.113739330490878</v>
      </c>
      <c r="AF48" s="10" t="n">
        <f aca="false">ABS(AC48-AC$80)</f>
        <v>0.000112281198206339</v>
      </c>
      <c r="AG48" s="0" t="s">
        <v>71</v>
      </c>
      <c r="AH48" s="0" t="s">
        <v>26</v>
      </c>
      <c r="AI48" s="0" t="s">
        <v>54</v>
      </c>
      <c r="AJ48" s="0" t="s">
        <v>23</v>
      </c>
      <c r="AK48" s="0" t="s">
        <v>24</v>
      </c>
      <c r="AL48" s="0" t="n">
        <v>0.021375784882483</v>
      </c>
      <c r="AM48" s="0" t="n">
        <f aca="false">(AL48+AM47)</f>
        <v>0.085366133580135</v>
      </c>
      <c r="AN48" s="10" t="n">
        <f aca="false">AM48/SUM(AL$45:AL$79)</f>
        <v>0.11385195288789</v>
      </c>
      <c r="AO48" s="10" t="n">
        <f aca="false">ABS(AL48-AL$80)</f>
        <v>4.70570287626308E-005</v>
      </c>
      <c r="AP48" s="0" t="s">
        <v>71</v>
      </c>
      <c r="AQ48" s="0" t="s">
        <v>28</v>
      </c>
      <c r="AR48" s="0" t="s">
        <v>54</v>
      </c>
      <c r="AS48" s="0" t="s">
        <v>23</v>
      </c>
      <c r="AT48" s="0" t="s">
        <v>24</v>
      </c>
      <c r="AU48" s="0" t="n">
        <v>0.016141217356539</v>
      </c>
      <c r="AV48" s="0" t="n">
        <f aca="false">(AU48+AV47)</f>
        <v>0.064536077803479</v>
      </c>
      <c r="AW48" s="10" t="n">
        <f aca="false">AV48/SUM(AU$45:AU$79)</f>
        <v>0.113997214337099</v>
      </c>
      <c r="AX48" s="10" t="n">
        <f aca="false">ABS(AU48-AU$80)</f>
        <v>3.3633476129058E-005</v>
      </c>
      <c r="AY48" s="0" t="s">
        <v>71</v>
      </c>
      <c r="AZ48" s="0" t="s">
        <v>29</v>
      </c>
      <c r="BA48" s="0" t="s">
        <v>66</v>
      </c>
      <c r="BB48" s="0" t="s">
        <v>23</v>
      </c>
      <c r="BC48" s="0" t="s">
        <v>24</v>
      </c>
      <c r="BD48" s="0" t="n">
        <v>0.013176820800448</v>
      </c>
      <c r="BE48" s="0" t="n">
        <f aca="false">(BD48+BE47)</f>
        <v>0.05268508743006</v>
      </c>
      <c r="BF48" s="10" t="n">
        <f aca="false">BE48/SUM(BD$45:BD$79)</f>
        <v>0.113988318070361</v>
      </c>
      <c r="BG48" s="10" t="n">
        <f aca="false">ABS(BD48-BD$80)</f>
        <v>2.88149854776269E-005</v>
      </c>
    </row>
    <row r="49" customFormat="false" ht="12.8" hidden="false" customHeight="false" outlineLevel="0" collapsed="false">
      <c r="D49" s="0" t="n">
        <f aca="false">POWER(B49-$C$3, 2)/($F$3-1)</f>
        <v>5.12932818792205E-006</v>
      </c>
      <c r="O49" s="0" t="s">
        <v>71</v>
      </c>
      <c r="P49" s="0" t="s">
        <v>21</v>
      </c>
      <c r="Q49" s="0" t="s">
        <v>22</v>
      </c>
      <c r="R49" s="0" t="s">
        <v>23</v>
      </c>
      <c r="S49" s="0" t="s">
        <v>24</v>
      </c>
      <c r="T49" s="0" t="n">
        <v>0.084007150310122</v>
      </c>
      <c r="U49" s="0" t="n">
        <f aca="false">(T49+U48)</f>
        <v>0.418547149719942</v>
      </c>
      <c r="V49" s="10" t="n">
        <f aca="false">U49/SUM(T$45:T$79)</f>
        <v>0.14162341824098</v>
      </c>
      <c r="W49" s="10" t="n">
        <f aca="false">ABS(T49-T$80)</f>
        <v>0.00043149790588376</v>
      </c>
      <c r="X49" s="0" t="s">
        <v>71</v>
      </c>
      <c r="Y49" s="0" t="s">
        <v>25</v>
      </c>
      <c r="Z49" s="0" t="s">
        <v>53</v>
      </c>
      <c r="AA49" s="0" t="s">
        <v>23</v>
      </c>
      <c r="AB49" s="0" t="s">
        <v>24</v>
      </c>
      <c r="AC49" s="0" t="n">
        <v>0.033134088448827</v>
      </c>
      <c r="AD49" s="0" t="n">
        <f aca="false">(AC49+AD48)</f>
        <v>0.165468207204047</v>
      </c>
      <c r="AE49" s="10" t="n">
        <f aca="false">AD49/SUM(AC$45:AC$79)</f>
        <v>0.142217617663108</v>
      </c>
      <c r="AF49" s="10" t="n">
        <f aca="false">ABS(AC49-AC$80)</f>
        <v>0.000108368714053342</v>
      </c>
      <c r="AG49" s="0" t="s">
        <v>71</v>
      </c>
      <c r="AH49" s="0" t="s">
        <v>26</v>
      </c>
      <c r="AI49" s="0" t="s">
        <v>53</v>
      </c>
      <c r="AJ49" s="0" t="s">
        <v>23</v>
      </c>
      <c r="AK49" s="0" t="s">
        <v>24</v>
      </c>
      <c r="AL49" s="0" t="n">
        <v>0.021377368221384</v>
      </c>
      <c r="AM49" s="0" t="n">
        <f aca="false">(AL49+AM48)</f>
        <v>0.106743501801519</v>
      </c>
      <c r="AN49" s="10" t="n">
        <f aca="false">AM49/SUM(AL$45:AL$79)</f>
        <v>0.14236273365698</v>
      </c>
      <c r="AO49" s="10" t="n">
        <f aca="false">ABS(AL49-AL$80)</f>
        <v>4.54736898616304E-005</v>
      </c>
      <c r="AP49" s="0" t="s">
        <v>71</v>
      </c>
      <c r="AQ49" s="0" t="s">
        <v>28</v>
      </c>
      <c r="AR49" s="0" t="s">
        <v>51</v>
      </c>
      <c r="AS49" s="0" t="s">
        <v>23</v>
      </c>
      <c r="AT49" s="0" t="s">
        <v>24</v>
      </c>
      <c r="AU49" s="0" t="n">
        <v>0.016145062028508</v>
      </c>
      <c r="AV49" s="0" t="n">
        <f aca="false">(AU49+AV48)</f>
        <v>0.080681139831987</v>
      </c>
      <c r="AW49" s="10" t="n">
        <f aca="false">AV49/SUM(AU$45:AU$79)</f>
        <v>0.142516023647979</v>
      </c>
      <c r="AX49" s="10" t="n">
        <f aca="false">ABS(AU49-AU$80)</f>
        <v>2.97888041600608E-005</v>
      </c>
      <c r="AY49" s="0" t="s">
        <v>71</v>
      </c>
      <c r="AZ49" s="0" t="s">
        <v>29</v>
      </c>
      <c r="BA49" s="0" t="s">
        <v>30</v>
      </c>
      <c r="BB49" s="0" t="s">
        <v>23</v>
      </c>
      <c r="BC49" s="0" t="s">
        <v>24</v>
      </c>
      <c r="BD49" s="0" t="n">
        <v>0.013179562472389</v>
      </c>
      <c r="BE49" s="0" t="n">
        <f aca="false">(BD49+BE48)</f>
        <v>0.065864649902449</v>
      </c>
      <c r="BF49" s="10" t="n">
        <f aca="false">BE49/SUM(BD$45:BD$79)</f>
        <v>0.142503334983357</v>
      </c>
      <c r="BG49" s="10" t="n">
        <f aca="false">ABS(BD49-BD$80)</f>
        <v>2.60733135366269E-005</v>
      </c>
    </row>
    <row r="50" customFormat="false" ht="12.8" hidden="false" customHeight="false" outlineLevel="0" collapsed="false">
      <c r="D50" s="0" t="n">
        <f aca="false">POWER(B50-$C$3, 2)/($F$3-1)</f>
        <v>5.12932818792205E-006</v>
      </c>
      <c r="O50" s="0" t="s">
        <v>71</v>
      </c>
      <c r="P50" s="0" t="s">
        <v>21</v>
      </c>
      <c r="Q50" s="0" t="s">
        <v>39</v>
      </c>
      <c r="R50" s="0" t="s">
        <v>23</v>
      </c>
      <c r="S50" s="0" t="s">
        <v>24</v>
      </c>
      <c r="T50" s="0" t="n">
        <v>0.084073355811638</v>
      </c>
      <c r="U50" s="0" t="n">
        <f aca="false">(T50+U49)</f>
        <v>0.50262050553158</v>
      </c>
      <c r="V50" s="10" t="n">
        <f aca="false">U50/SUM(T$45:T$79)</f>
        <v>0.170071243153899</v>
      </c>
      <c r="W50" s="10" t="n">
        <f aca="false">ABS(T50-T$80)</f>
        <v>0.000365292404367751</v>
      </c>
      <c r="X50" s="0" t="s">
        <v>71</v>
      </c>
      <c r="Y50" s="0" t="s">
        <v>25</v>
      </c>
      <c r="Z50" s="0" t="s">
        <v>54</v>
      </c>
      <c r="AA50" s="0" t="s">
        <v>23</v>
      </c>
      <c r="AB50" s="0" t="s">
        <v>24</v>
      </c>
      <c r="AC50" s="0" t="n">
        <v>0.033158156297185</v>
      </c>
      <c r="AD50" s="0" t="n">
        <f aca="false">(AC50+AD49)</f>
        <v>0.198626363501232</v>
      </c>
      <c r="AE50" s="10" t="n">
        <f aca="false">AD50/SUM(AC$45:AC$79)</f>
        <v>0.170716590815525</v>
      </c>
      <c r="AF50" s="10" t="n">
        <f aca="false">ABS(AC50-AC$80)</f>
        <v>8.43008656953442E-005</v>
      </c>
      <c r="AG50" s="0" t="s">
        <v>71</v>
      </c>
      <c r="AH50" s="0" t="s">
        <v>26</v>
      </c>
      <c r="AI50" s="0" t="s">
        <v>22</v>
      </c>
      <c r="AJ50" s="0" t="s">
        <v>23</v>
      </c>
      <c r="AK50" s="0" t="s">
        <v>24</v>
      </c>
      <c r="AL50" s="0" t="n">
        <v>0.021381000563128</v>
      </c>
      <c r="AM50" s="0" t="n">
        <f aca="false">(AL50+AM49)</f>
        <v>0.128124502364647</v>
      </c>
      <c r="AN50" s="10" t="n">
        <f aca="false">AM50/SUM(AL$45:AL$79)</f>
        <v>0.170878358843684</v>
      </c>
      <c r="AO50" s="10" t="n">
        <f aca="false">ABS(AL50-AL$80)</f>
        <v>4.18413481176293E-005</v>
      </c>
      <c r="AP50" s="0" t="s">
        <v>71</v>
      </c>
      <c r="AQ50" s="0" t="s">
        <v>28</v>
      </c>
      <c r="AR50" s="0" t="s">
        <v>31</v>
      </c>
      <c r="AS50" s="0" t="s">
        <v>23</v>
      </c>
      <c r="AT50" s="0" t="s">
        <v>24</v>
      </c>
      <c r="AU50" s="0" t="n">
        <v>0.016148306834797</v>
      </c>
      <c r="AV50" s="0" t="n">
        <f aca="false">(AU50+AV49)</f>
        <v>0.096829446666784</v>
      </c>
      <c r="AW50" s="10" t="n">
        <f aca="false">AV50/SUM(AU$45:AU$79)</f>
        <v>0.171040564619206</v>
      </c>
      <c r="AX50" s="10" t="n">
        <f aca="false">ABS(AU50-AU$80)</f>
        <v>2.65439978710605E-005</v>
      </c>
      <c r="AY50" s="0" t="s">
        <v>71</v>
      </c>
      <c r="AZ50" s="0" t="s">
        <v>29</v>
      </c>
      <c r="BA50" s="0" t="s">
        <v>33</v>
      </c>
      <c r="BB50" s="0" t="s">
        <v>23</v>
      </c>
      <c r="BC50" s="0" t="s">
        <v>24</v>
      </c>
      <c r="BD50" s="0" t="n">
        <v>0.013182880476179</v>
      </c>
      <c r="BE50" s="0" t="n">
        <f aca="false">(BD50+BE49)</f>
        <v>0.079047530378628</v>
      </c>
      <c r="BF50" s="10" t="n">
        <f aca="false">BE50/SUM(BD$45:BD$79)</f>
        <v>0.171025530657742</v>
      </c>
      <c r="BG50" s="10" t="n">
        <f aca="false">ABS(BD50-BD$80)</f>
        <v>2.2755309746627E-005</v>
      </c>
    </row>
    <row r="51" customFormat="false" ht="12.8" hidden="false" customHeight="false" outlineLevel="0" collapsed="false">
      <c r="D51" s="0" t="n">
        <f aca="false">POWER(B51-$C$3, 2)/($F$3-1)</f>
        <v>5.12932818792205E-006</v>
      </c>
      <c r="O51" s="0" t="s">
        <v>71</v>
      </c>
      <c r="P51" s="0" t="s">
        <v>21</v>
      </c>
      <c r="Q51" s="0" t="s">
        <v>54</v>
      </c>
      <c r="R51" s="0" t="s">
        <v>23</v>
      </c>
      <c r="S51" s="0" t="s">
        <v>24</v>
      </c>
      <c r="T51" s="0" t="n">
        <v>0.08407650969737</v>
      </c>
      <c r="U51" s="0" t="n">
        <f aca="false">(T51+U50)</f>
        <v>0.58669701522895</v>
      </c>
      <c r="V51" s="10" t="n">
        <f aca="false">U51/SUM(T$45:T$79)</f>
        <v>0.198520135244264</v>
      </c>
      <c r="W51" s="10" t="n">
        <f aca="false">ABS(T51-T$80)</f>
        <v>0.000362138518635757</v>
      </c>
      <c r="X51" s="0" t="s">
        <v>71</v>
      </c>
      <c r="Y51" s="0" t="s">
        <v>25</v>
      </c>
      <c r="Z51" s="0" t="s">
        <v>39</v>
      </c>
      <c r="AA51" s="0" t="s">
        <v>23</v>
      </c>
      <c r="AB51" s="0" t="s">
        <v>24</v>
      </c>
      <c r="AC51" s="0" t="n">
        <v>0.033159041033897</v>
      </c>
      <c r="AD51" s="0" t="n">
        <f aca="false">(AC51+AD50)</f>
        <v>0.231785404535129</v>
      </c>
      <c r="AE51" s="10" t="n">
        <f aca="false">AD51/SUM(AC$45:AC$79)</f>
        <v>0.199216324386813</v>
      </c>
      <c r="AF51" s="10" t="n">
        <f aca="false">ABS(AC51-AC$80)</f>
        <v>8.34161289833407E-005</v>
      </c>
      <c r="AG51" s="0" t="s">
        <v>71</v>
      </c>
      <c r="AH51" s="0" t="s">
        <v>26</v>
      </c>
      <c r="AI51" s="0" t="s">
        <v>48</v>
      </c>
      <c r="AJ51" s="0" t="s">
        <v>23</v>
      </c>
      <c r="AK51" s="0" t="s">
        <v>24</v>
      </c>
      <c r="AL51" s="0" t="n">
        <v>0.021391962139584</v>
      </c>
      <c r="AM51" s="0" t="n">
        <f aca="false">(AL51+AM50)</f>
        <v>0.149516464504231</v>
      </c>
      <c r="AN51" s="10" t="n">
        <f aca="false">AM51/SUM(AL$45:AL$79)</f>
        <v>0.199408603374546</v>
      </c>
      <c r="AO51" s="10" t="n">
        <f aca="false">ABS(AL51-AL$80)</f>
        <v>3.08797716616314E-005</v>
      </c>
      <c r="AP51" s="0" t="s">
        <v>71</v>
      </c>
      <c r="AQ51" s="0" t="s">
        <v>28</v>
      </c>
      <c r="AR51" s="0" t="s">
        <v>45</v>
      </c>
      <c r="AS51" s="0" t="s">
        <v>23</v>
      </c>
      <c r="AT51" s="0" t="s">
        <v>24</v>
      </c>
      <c r="AU51" s="0" t="n">
        <v>0.016152093794424</v>
      </c>
      <c r="AV51" s="0" t="n">
        <f aca="false">(AU51+AV50)</f>
        <v>0.112981540461208</v>
      </c>
      <c r="AW51" s="10" t="n">
        <f aca="false">AV51/SUM(AU$45:AU$79)</f>
        <v>0.199571794916201</v>
      </c>
      <c r="AX51" s="10" t="n">
        <f aca="false">ABS(AU51-AU$80)</f>
        <v>2.27570382440589E-005</v>
      </c>
      <c r="AY51" s="0" t="s">
        <v>71</v>
      </c>
      <c r="AZ51" s="0" t="s">
        <v>29</v>
      </c>
      <c r="BA51" s="0" t="s">
        <v>31</v>
      </c>
      <c r="BB51" s="0" t="s">
        <v>23</v>
      </c>
      <c r="BC51" s="0" t="s">
        <v>24</v>
      </c>
      <c r="BD51" s="0" t="n">
        <v>0.01318908467313</v>
      </c>
      <c r="BE51" s="0" t="n">
        <f aca="false">(BD51+BE50)</f>
        <v>0.092236615051758</v>
      </c>
      <c r="BF51" s="10" t="n">
        <f aca="false">BE51/SUM(BD$45:BD$79)</f>
        <v>0.199561149598746</v>
      </c>
      <c r="BG51" s="10" t="n">
        <f aca="false">ABS(BD51-BD$80)</f>
        <v>1.65511127956288E-005</v>
      </c>
    </row>
    <row r="52" customFormat="false" ht="12.8" hidden="false" customHeight="false" outlineLevel="0" collapsed="false">
      <c r="D52" s="0" t="n">
        <f aca="false">POWER(B52-$C$3, 2)/($F$3-1)</f>
        <v>5.12932818792205E-006</v>
      </c>
      <c r="O52" s="0" t="s">
        <v>71</v>
      </c>
      <c r="P52" s="0" t="s">
        <v>21</v>
      </c>
      <c r="Q52" s="0" t="s">
        <v>44</v>
      </c>
      <c r="R52" s="0" t="s">
        <v>23</v>
      </c>
      <c r="S52" s="0" t="s">
        <v>24</v>
      </c>
      <c r="T52" s="0" t="n">
        <v>0.084206379871086</v>
      </c>
      <c r="U52" s="0" t="n">
        <f aca="false">(T52+U51)</f>
        <v>0.670903395100036</v>
      </c>
      <c r="V52" s="10" t="n">
        <f aca="false">U52/SUM(T$45:T$79)</f>
        <v>0.227012971387148</v>
      </c>
      <c r="W52" s="10" t="n">
        <f aca="false">ABS(T52-T$80)</f>
        <v>0.000232268344919753</v>
      </c>
      <c r="X52" s="0" t="s">
        <v>71</v>
      </c>
      <c r="Y52" s="0" t="s">
        <v>25</v>
      </c>
      <c r="Z52" s="0" t="s">
        <v>51</v>
      </c>
      <c r="AA52" s="0" t="s">
        <v>23</v>
      </c>
      <c r="AB52" s="0" t="s">
        <v>24</v>
      </c>
      <c r="AC52" s="0" t="n">
        <v>0.033198646438943</v>
      </c>
      <c r="AD52" s="0" t="n">
        <f aca="false">(AC52+AD51)</f>
        <v>0.264984050974072</v>
      </c>
      <c r="AE52" s="10" t="n">
        <f aca="false">AD52/SUM(AC$45:AC$79)</f>
        <v>0.227750098251687</v>
      </c>
      <c r="AF52" s="10" t="n">
        <f aca="false">ABS(AC52-AC$80)</f>
        <v>4.38107239373389E-005</v>
      </c>
      <c r="AG52" s="0" t="s">
        <v>71</v>
      </c>
      <c r="AH52" s="0" t="s">
        <v>26</v>
      </c>
      <c r="AI52" s="0" t="s">
        <v>51</v>
      </c>
      <c r="AJ52" s="0" t="s">
        <v>23</v>
      </c>
      <c r="AK52" s="0" t="s">
        <v>24</v>
      </c>
      <c r="AL52" s="0" t="n">
        <v>0.021392637661253</v>
      </c>
      <c r="AM52" s="0" t="n">
        <f aca="false">(AL52+AM51)</f>
        <v>0.170909102165484</v>
      </c>
      <c r="AN52" s="10" t="n">
        <f aca="false">AM52/SUM(AL$45:AL$79)</f>
        <v>0.227939748841856</v>
      </c>
      <c r="AO52" s="10" t="n">
        <f aca="false">ABS(AL52-AL$80)</f>
        <v>3.02042499926297E-005</v>
      </c>
      <c r="AP52" s="0" t="s">
        <v>71</v>
      </c>
      <c r="AQ52" s="0" t="s">
        <v>28</v>
      </c>
      <c r="AR52" s="0" t="s">
        <v>33</v>
      </c>
      <c r="AS52" s="0" t="s">
        <v>23</v>
      </c>
      <c r="AT52" s="0" t="s">
        <v>24</v>
      </c>
      <c r="AU52" s="0" t="n">
        <v>0.016152550600419</v>
      </c>
      <c r="AV52" s="0" t="n">
        <f aca="false">(AU52+AV51)</f>
        <v>0.129134091061627</v>
      </c>
      <c r="AW52" s="10" t="n">
        <f aca="false">AV52/SUM(AU$45:AU$79)</f>
        <v>0.228103832120165</v>
      </c>
      <c r="AX52" s="10" t="n">
        <f aca="false">ABS(AU52-AU$80)</f>
        <v>2.23002322490597E-005</v>
      </c>
      <c r="AY52" s="0" t="s">
        <v>71</v>
      </c>
      <c r="AZ52" s="0" t="s">
        <v>29</v>
      </c>
      <c r="BA52" s="0" t="s">
        <v>45</v>
      </c>
      <c r="BB52" s="0" t="s">
        <v>23</v>
      </c>
      <c r="BC52" s="0" t="s">
        <v>24</v>
      </c>
      <c r="BD52" s="0" t="n">
        <v>0.013190035012373</v>
      </c>
      <c r="BE52" s="0" t="n">
        <f aca="false">(BD52+BE51)</f>
        <v>0.105426650064131</v>
      </c>
      <c r="BF52" s="10" t="n">
        <f aca="false">BE52/SUM(BD$45:BD$79)</f>
        <v>0.228098824673225</v>
      </c>
      <c r="BG52" s="10" t="n">
        <f aca="false">ABS(BD52-BD$80)</f>
        <v>1.56007735526275E-005</v>
      </c>
    </row>
    <row r="53" customFormat="false" ht="12.8" hidden="false" customHeight="false" outlineLevel="0" collapsed="false">
      <c r="D53" s="0" t="n">
        <f aca="false">POWER(B53-$C$3, 2)/($F$3-1)</f>
        <v>5.12932818792205E-006</v>
      </c>
      <c r="O53" s="0" t="s">
        <v>71</v>
      </c>
      <c r="P53" s="0" t="s">
        <v>21</v>
      </c>
      <c r="Q53" s="0" t="s">
        <v>30</v>
      </c>
      <c r="R53" s="0" t="s">
        <v>23</v>
      </c>
      <c r="S53" s="0" t="s">
        <v>24</v>
      </c>
      <c r="T53" s="0" t="n">
        <v>0.084236094479734</v>
      </c>
      <c r="U53" s="0" t="n">
        <f aca="false">(T53+U52)</f>
        <v>0.75513948957977</v>
      </c>
      <c r="V53" s="10" t="n">
        <f aca="false">U53/SUM(T$45:T$79)</f>
        <v>0.255515862035126</v>
      </c>
      <c r="W53" s="10" t="n">
        <f aca="false">ABS(T53-T$80)</f>
        <v>0.00020255373627176</v>
      </c>
      <c r="X53" s="0" t="s">
        <v>71</v>
      </c>
      <c r="Y53" s="0" t="s">
        <v>25</v>
      </c>
      <c r="Z53" s="0" t="s">
        <v>44</v>
      </c>
      <c r="AA53" s="0" t="s">
        <v>23</v>
      </c>
      <c r="AB53" s="0" t="s">
        <v>24</v>
      </c>
      <c r="AC53" s="0" t="n">
        <v>0.033199199110505</v>
      </c>
      <c r="AD53" s="0" t="n">
        <f aca="false">(AC53+AD52)</f>
        <v>0.298183250084577</v>
      </c>
      <c r="AE53" s="10" t="n">
        <f aca="false">AD53/SUM(AC$45:AC$79)</f>
        <v>0.256284347130064</v>
      </c>
      <c r="AF53" s="10" t="n">
        <f aca="false">ABS(AC53-AC$80)</f>
        <v>4.32580523753445E-005</v>
      </c>
      <c r="AG53" s="0" t="s">
        <v>71</v>
      </c>
      <c r="AH53" s="0" t="s">
        <v>26</v>
      </c>
      <c r="AI53" s="0" t="s">
        <v>42</v>
      </c>
      <c r="AJ53" s="0" t="s">
        <v>23</v>
      </c>
      <c r="AK53" s="0" t="s">
        <v>24</v>
      </c>
      <c r="AL53" s="0" t="n">
        <v>0.021400617018945</v>
      </c>
      <c r="AM53" s="0" t="n">
        <f aca="false">(AL53+AM52)</f>
        <v>0.192309719184429</v>
      </c>
      <c r="AN53" s="10" t="n">
        <f aca="false">AM53/SUM(AL$45:AL$79)</f>
        <v>0.256481536298184</v>
      </c>
      <c r="AO53" s="10" t="n">
        <f aca="false">ABS(AL53-AL$80)</f>
        <v>2.22248923006305E-005</v>
      </c>
      <c r="AP53" s="0" t="s">
        <v>71</v>
      </c>
      <c r="AQ53" s="0" t="s">
        <v>28</v>
      </c>
      <c r="AR53" s="0" t="s">
        <v>48</v>
      </c>
      <c r="AS53" s="0" t="s">
        <v>23</v>
      </c>
      <c r="AT53" s="0" t="s">
        <v>24</v>
      </c>
      <c r="AU53" s="0" t="n">
        <v>0.016153326974744</v>
      </c>
      <c r="AV53" s="0" t="n">
        <f aca="false">(AU53+AV52)</f>
        <v>0.145287418036371</v>
      </c>
      <c r="AW53" s="10" t="n">
        <f aca="false">AV53/SUM(AU$45:AU$79)</f>
        <v>0.256637240719996</v>
      </c>
      <c r="AX53" s="10" t="n">
        <f aca="false">ABS(AU53-AU$80)</f>
        <v>2.15238579240606E-005</v>
      </c>
      <c r="AY53" s="0" t="s">
        <v>71</v>
      </c>
      <c r="AZ53" s="0" t="s">
        <v>29</v>
      </c>
      <c r="BA53" s="0" t="s">
        <v>51</v>
      </c>
      <c r="BB53" s="0" t="s">
        <v>23</v>
      </c>
      <c r="BC53" s="0" t="s">
        <v>24</v>
      </c>
      <c r="BD53" s="0" t="n">
        <v>0.013194652550433</v>
      </c>
      <c r="BE53" s="0" t="n">
        <f aca="false">(BD53+BE52)</f>
        <v>0.118621302614564</v>
      </c>
      <c r="BF53" s="10" t="n">
        <f aca="false">BE53/SUM(BD$45:BD$79)</f>
        <v>0.256646490153391</v>
      </c>
      <c r="BG53" s="10" t="n">
        <f aca="false">ABS(BD53-BD$80)</f>
        <v>1.0983235492628E-005</v>
      </c>
    </row>
    <row r="54" customFormat="false" ht="12.8" hidden="false" customHeight="false" outlineLevel="0" collapsed="false">
      <c r="D54" s="0" t="n">
        <f aca="false">POWER(B54-$C$3, 2)/($F$3-1)</f>
        <v>5.12932818792205E-006</v>
      </c>
      <c r="O54" s="0" t="s">
        <v>71</v>
      </c>
      <c r="P54" s="0" t="s">
        <v>21</v>
      </c>
      <c r="Q54" s="0" t="s">
        <v>53</v>
      </c>
      <c r="R54" s="0" t="s">
        <v>23</v>
      </c>
      <c r="S54" s="0" t="s">
        <v>24</v>
      </c>
      <c r="T54" s="0" t="n">
        <v>0.084268046879011</v>
      </c>
      <c r="U54" s="0" t="n">
        <f aca="false">(T54+U53)</f>
        <v>0.839407536458781</v>
      </c>
      <c r="V54" s="10" t="n">
        <f aca="false">U54/SUM(T$45:T$79)</f>
        <v>0.284029564387375</v>
      </c>
      <c r="W54" s="10" t="n">
        <f aca="false">ABS(T54-T$80)</f>
        <v>0.000170601336994758</v>
      </c>
      <c r="X54" s="0" t="s">
        <v>71</v>
      </c>
      <c r="Y54" s="0" t="s">
        <v>25</v>
      </c>
      <c r="Z54" s="0" t="s">
        <v>22</v>
      </c>
      <c r="AA54" s="0" t="s">
        <v>23</v>
      </c>
      <c r="AB54" s="0" t="s">
        <v>24</v>
      </c>
      <c r="AC54" s="0" t="n">
        <v>0.033209776911023</v>
      </c>
      <c r="AD54" s="0" t="n">
        <f aca="false">(AC54+AD53)</f>
        <v>0.3313930269956</v>
      </c>
      <c r="AE54" s="10" t="n">
        <f aca="false">AD54/SUM(AC$45:AC$79)</f>
        <v>0.284827687480545</v>
      </c>
      <c r="AF54" s="10" t="n">
        <f aca="false">ABS(AC54-AC$80)</f>
        <v>3.26802518573407E-005</v>
      </c>
      <c r="AG54" s="0" t="s">
        <v>71</v>
      </c>
      <c r="AH54" s="0" t="s">
        <v>26</v>
      </c>
      <c r="AI54" s="0" t="s">
        <v>46</v>
      </c>
      <c r="AJ54" s="0" t="s">
        <v>23</v>
      </c>
      <c r="AK54" s="0" t="s">
        <v>24</v>
      </c>
      <c r="AL54" s="0" t="n">
        <v>0.021404327175152</v>
      </c>
      <c r="AM54" s="0" t="n">
        <f aca="false">(AL54+AM53)</f>
        <v>0.213714046359581</v>
      </c>
      <c r="AN54" s="10" t="n">
        <f aca="false">AM54/SUM(AL$45:AL$79)</f>
        <v>0.285028271952491</v>
      </c>
      <c r="AO54" s="10" t="n">
        <f aca="false">ABS(AL54-AL$80)</f>
        <v>1.85147360936312E-005</v>
      </c>
      <c r="AP54" s="0" t="s">
        <v>71</v>
      </c>
      <c r="AQ54" s="0" t="s">
        <v>28</v>
      </c>
      <c r="AR54" s="0" t="s">
        <v>61</v>
      </c>
      <c r="AS54" s="0" t="s">
        <v>23</v>
      </c>
      <c r="AT54" s="0" t="s">
        <v>24</v>
      </c>
      <c r="AU54" s="0" t="n">
        <v>0.016155389136098</v>
      </c>
      <c r="AV54" s="0" t="n">
        <f aca="false">(AU54+AV53)</f>
        <v>0.161442807172469</v>
      </c>
      <c r="AW54" s="10" t="n">
        <f aca="false">AV54/SUM(AU$45:AU$79)</f>
        <v>0.285174291943578</v>
      </c>
      <c r="AX54" s="10" t="n">
        <f aca="false">ABS(AU54-AU$80)</f>
        <v>1.94616965700604E-005</v>
      </c>
      <c r="AY54" s="0" t="s">
        <v>71</v>
      </c>
      <c r="AZ54" s="0" t="s">
        <v>29</v>
      </c>
      <c r="BA54" s="0" t="s">
        <v>34</v>
      </c>
      <c r="BB54" s="0" t="s">
        <v>23</v>
      </c>
      <c r="BC54" s="0" t="s">
        <v>24</v>
      </c>
      <c r="BD54" s="0" t="n">
        <v>0.013194897170492</v>
      </c>
      <c r="BE54" s="0" t="n">
        <f aca="false">(BD54+BE53)</f>
        <v>0.131816199785056</v>
      </c>
      <c r="BF54" s="10" t="n">
        <f aca="false">BE54/SUM(BD$45:BD$79)</f>
        <v>0.285194684888237</v>
      </c>
      <c r="BG54" s="10" t="n">
        <f aca="false">ABS(BD54-BD$80)</f>
        <v>1.07386154336274E-005</v>
      </c>
    </row>
    <row r="55" customFormat="false" ht="12.8" hidden="false" customHeight="false" outlineLevel="0" collapsed="false">
      <c r="D55" s="0" t="n">
        <f aca="false">POWER(B55-$C$3, 2)/($F$3-1)</f>
        <v>5.12932818792205E-006</v>
      </c>
      <c r="O55" s="0" t="s">
        <v>71</v>
      </c>
      <c r="P55" s="0" t="s">
        <v>21</v>
      </c>
      <c r="Q55" s="0" t="s">
        <v>47</v>
      </c>
      <c r="R55" s="0" t="s">
        <v>23</v>
      </c>
      <c r="S55" s="0" t="s">
        <v>24</v>
      </c>
      <c r="T55" s="0" t="n">
        <v>0.084298151860294</v>
      </c>
      <c r="U55" s="0" t="n">
        <f aca="false">(T55+U54)</f>
        <v>0.923705688319075</v>
      </c>
      <c r="V55" s="10" t="n">
        <f aca="false">U55/SUM(T$45:T$79)</f>
        <v>0.31255345333475</v>
      </c>
      <c r="W55" s="10" t="n">
        <f aca="false">ABS(T55-T$80)</f>
        <v>0.000140496355711756</v>
      </c>
      <c r="X55" s="0" t="s">
        <v>71</v>
      </c>
      <c r="Y55" s="0" t="s">
        <v>25</v>
      </c>
      <c r="Z55" s="0" t="s">
        <v>32</v>
      </c>
      <c r="AA55" s="0" t="s">
        <v>23</v>
      </c>
      <c r="AB55" s="0" t="s">
        <v>24</v>
      </c>
      <c r="AC55" s="0" t="n">
        <v>0.033216066732305</v>
      </c>
      <c r="AD55" s="0" t="n">
        <f aca="false">(AC55+AD54)</f>
        <v>0.364609093727905</v>
      </c>
      <c r="AE55" s="10" t="n">
        <f aca="false">AD55/SUM(AC$45:AC$79)</f>
        <v>0.313376433844745</v>
      </c>
      <c r="AF55" s="10" t="n">
        <f aca="false">ABS(AC55-AC$80)</f>
        <v>2.63904305753404E-005</v>
      </c>
      <c r="AG55" s="0" t="s">
        <v>71</v>
      </c>
      <c r="AH55" s="0" t="s">
        <v>26</v>
      </c>
      <c r="AI55" s="0" t="s">
        <v>65</v>
      </c>
      <c r="AJ55" s="0" t="s">
        <v>23</v>
      </c>
      <c r="AK55" s="0" t="s">
        <v>24</v>
      </c>
      <c r="AL55" s="0" t="n">
        <v>0.021404383523105</v>
      </c>
      <c r="AM55" s="0" t="n">
        <f aca="false">(AL55+AM54)</f>
        <v>0.235118429882686</v>
      </c>
      <c r="AN55" s="10" t="n">
        <f aca="false">AM55/SUM(AL$45:AL$79)</f>
        <v>0.313575082757496</v>
      </c>
      <c r="AO55" s="10" t="n">
        <f aca="false">ABS(AL55-AL$80)</f>
        <v>1.84583881406297E-005</v>
      </c>
      <c r="AP55" s="0" t="s">
        <v>71</v>
      </c>
      <c r="AQ55" s="0" t="s">
        <v>28</v>
      </c>
      <c r="AR55" s="0" t="s">
        <v>39</v>
      </c>
      <c r="AS55" s="0" t="s">
        <v>23</v>
      </c>
      <c r="AT55" s="0" t="s">
        <v>24</v>
      </c>
      <c r="AU55" s="0" t="n">
        <v>0.016159287050777</v>
      </c>
      <c r="AV55" s="0" t="n">
        <f aca="false">(AU55+AV54)</f>
        <v>0.177602094223246</v>
      </c>
      <c r="AW55" s="10" t="n">
        <f aca="false">AV55/SUM(AU$45:AU$79)</f>
        <v>0.313718228485114</v>
      </c>
      <c r="AX55" s="10" t="n">
        <f aca="false">ABS(AU55-AU$80)</f>
        <v>1.55637818910585E-005</v>
      </c>
      <c r="AY55" s="0" t="s">
        <v>71</v>
      </c>
      <c r="AZ55" s="0" t="s">
        <v>29</v>
      </c>
      <c r="BA55" s="0" t="s">
        <v>42</v>
      </c>
      <c r="BB55" s="0" t="s">
        <v>23</v>
      </c>
      <c r="BC55" s="0" t="s">
        <v>24</v>
      </c>
      <c r="BD55" s="0" t="n">
        <v>0.01319520951175</v>
      </c>
      <c r="BE55" s="0" t="n">
        <f aca="false">(BD55+BE54)</f>
        <v>0.145011409296806</v>
      </c>
      <c r="BF55" s="10" t="n">
        <f aca="false">BE55/SUM(BD$45:BD$79)</f>
        <v>0.313743555397888</v>
      </c>
      <c r="BG55" s="10" t="n">
        <f aca="false">ABS(BD55-BD$80)</f>
        <v>1.04262741756293E-005</v>
      </c>
    </row>
    <row r="56" customFormat="false" ht="12.8" hidden="false" customHeight="false" outlineLevel="0" collapsed="false">
      <c r="D56" s="0" t="n">
        <f aca="false">POWER(B56-$C$3, 2)/($F$3-1)</f>
        <v>5.12932818792205E-006</v>
      </c>
      <c r="O56" s="0" t="s">
        <v>71</v>
      </c>
      <c r="P56" s="0" t="s">
        <v>21</v>
      </c>
      <c r="Q56" s="0" t="s">
        <v>50</v>
      </c>
      <c r="R56" s="0" t="s">
        <v>23</v>
      </c>
      <c r="S56" s="0" t="s">
        <v>24</v>
      </c>
      <c r="T56" s="0" t="n">
        <v>0.084310762764347</v>
      </c>
      <c r="U56" s="0" t="n">
        <f aca="false">(T56+U55)</f>
        <v>1.00801645108342</v>
      </c>
      <c r="V56" s="10" t="n">
        <f aca="false">U56/SUM(T$45:T$79)</f>
        <v>0.341081609422256</v>
      </c>
      <c r="W56" s="10" t="n">
        <f aca="false">ABS(T56-T$80)</f>
        <v>0.00012788545165876</v>
      </c>
      <c r="X56" s="0" t="s">
        <v>71</v>
      </c>
      <c r="Y56" s="0" t="s">
        <v>25</v>
      </c>
      <c r="Z56" s="0" t="s">
        <v>46</v>
      </c>
      <c r="AA56" s="0" t="s">
        <v>23</v>
      </c>
      <c r="AB56" s="0" t="s">
        <v>24</v>
      </c>
      <c r="AC56" s="0" t="n">
        <v>0.033217858553969</v>
      </c>
      <c r="AD56" s="0" t="n">
        <f aca="false">(AC56+AD55)</f>
        <v>0.397826952281874</v>
      </c>
      <c r="AE56" s="10" t="n">
        <f aca="false">AD56/SUM(AC$45:AC$79)</f>
        <v>0.341926720254689</v>
      </c>
      <c r="AF56" s="10" t="n">
        <f aca="false">ABS(AC56-AC$80)</f>
        <v>2.45986089113387E-005</v>
      </c>
      <c r="AG56" s="0" t="s">
        <v>71</v>
      </c>
      <c r="AH56" s="0" t="s">
        <v>26</v>
      </c>
      <c r="AI56" s="0" t="s">
        <v>39</v>
      </c>
      <c r="AJ56" s="0" t="s">
        <v>23</v>
      </c>
      <c r="AK56" s="0" t="s">
        <v>24</v>
      </c>
      <c r="AL56" s="0" t="n">
        <v>0.021406916752812</v>
      </c>
      <c r="AM56" s="0" t="n">
        <f aca="false">(AL56+AM55)</f>
        <v>0.256525346635498</v>
      </c>
      <c r="AN56" s="10" t="n">
        <f aca="false">AM56/SUM(AL$45:AL$79)</f>
        <v>0.342125272105456</v>
      </c>
      <c r="AO56" s="10" t="n">
        <f aca="false">ABS(AL56-AL$80)</f>
        <v>1.59251584336308E-005</v>
      </c>
      <c r="AP56" s="0" t="s">
        <v>71</v>
      </c>
      <c r="AQ56" s="0" t="s">
        <v>28</v>
      </c>
      <c r="AR56" s="0" t="s">
        <v>65</v>
      </c>
      <c r="AS56" s="0" t="s">
        <v>23</v>
      </c>
      <c r="AT56" s="0" t="s">
        <v>24</v>
      </c>
      <c r="AU56" s="0" t="n">
        <v>0.01616018033672</v>
      </c>
      <c r="AV56" s="0" t="n">
        <f aca="false">(AU56+AV55)</f>
        <v>0.193762274559966</v>
      </c>
      <c r="AW56" s="10" t="n">
        <f aca="false">AV56/SUM(AU$45:AU$79)</f>
        <v>0.342263742936442</v>
      </c>
      <c r="AX56" s="10" t="n">
        <f aca="false">ABS(AU56-AU$80)</f>
        <v>1.46704959480617E-005</v>
      </c>
      <c r="AY56" s="0" t="s">
        <v>71</v>
      </c>
      <c r="AZ56" s="0" t="s">
        <v>29</v>
      </c>
      <c r="BA56" s="0" t="s">
        <v>65</v>
      </c>
      <c r="BB56" s="0" t="s">
        <v>23</v>
      </c>
      <c r="BC56" s="0" t="s">
        <v>24</v>
      </c>
      <c r="BD56" s="0" t="n">
        <v>0.013195250947655</v>
      </c>
      <c r="BE56" s="0" t="n">
        <f aca="false">(BD56+BE55)</f>
        <v>0.158206660244461</v>
      </c>
      <c r="BF56" s="10" t="n">
        <f aca="false">BE56/SUM(BD$45:BD$79)</f>
        <v>0.342292515557368</v>
      </c>
      <c r="BG56" s="10" t="n">
        <f aca="false">ABS(BD56-BD$80)</f>
        <v>1.0384838270627E-005</v>
      </c>
    </row>
    <row r="57" customFormat="false" ht="12.8" hidden="false" customHeight="false" outlineLevel="0" collapsed="false">
      <c r="D57" s="0" t="n">
        <f aca="false">POWER(B57-$C$3, 2)/($F$3-1)</f>
        <v>5.12932818792205E-006</v>
      </c>
      <c r="O57" s="0" t="s">
        <v>71</v>
      </c>
      <c r="P57" s="0" t="s">
        <v>21</v>
      </c>
      <c r="Q57" s="0" t="s">
        <v>61</v>
      </c>
      <c r="R57" s="0" t="s">
        <v>23</v>
      </c>
      <c r="S57" s="0" t="s">
        <v>24</v>
      </c>
      <c r="T57" s="0" t="n">
        <v>0.084317550243384</v>
      </c>
      <c r="U57" s="0" t="n">
        <f aca="false">(T57+U56)</f>
        <v>1.09233400132681</v>
      </c>
      <c r="V57" s="10" t="n">
        <f aca="false">U57/SUM(T$45:T$79)</f>
        <v>0.369612062182867</v>
      </c>
      <c r="W57" s="10" t="n">
        <f aca="false">ABS(T57-T$80)</f>
        <v>0.000121097972621748</v>
      </c>
      <c r="X57" s="0" t="s">
        <v>71</v>
      </c>
      <c r="Y57" s="0" t="s">
        <v>25</v>
      </c>
      <c r="Z57" s="0" t="s">
        <v>52</v>
      </c>
      <c r="AA57" s="0" t="s">
        <v>23</v>
      </c>
      <c r="AB57" s="0" t="s">
        <v>24</v>
      </c>
      <c r="AC57" s="0" t="n">
        <v>0.033221150893722</v>
      </c>
      <c r="AD57" s="0" t="n">
        <f aca="false">(AC57+AD56)</f>
        <v>0.431048103175596</v>
      </c>
      <c r="AE57" s="10" t="n">
        <f aca="false">AD57/SUM(AC$45:AC$79)</f>
        <v>0.37047983638476</v>
      </c>
      <c r="AF57" s="10" t="n">
        <f aca="false">ABS(AC57-AC$80)</f>
        <v>2.13062691583402E-005</v>
      </c>
      <c r="AG57" s="0" t="s">
        <v>71</v>
      </c>
      <c r="AH57" s="0" t="s">
        <v>26</v>
      </c>
      <c r="AI57" s="0" t="s">
        <v>61</v>
      </c>
      <c r="AJ57" s="0" t="s">
        <v>23</v>
      </c>
      <c r="AK57" s="0" t="s">
        <v>24</v>
      </c>
      <c r="AL57" s="0" t="n">
        <v>0.021413120490636</v>
      </c>
      <c r="AM57" s="0" t="n">
        <f aca="false">(AL57+AM56)</f>
        <v>0.277938467126134</v>
      </c>
      <c r="AN57" s="10" t="n">
        <f aca="false">AM57/SUM(AL$45:AL$79)</f>
        <v>0.370683735316093</v>
      </c>
      <c r="AO57" s="10" t="n">
        <f aca="false">ABS(AL57-AL$80)</f>
        <v>9.72142060963119E-006</v>
      </c>
      <c r="AP57" s="0" t="s">
        <v>71</v>
      </c>
      <c r="AQ57" s="0" t="s">
        <v>28</v>
      </c>
      <c r="AR57" s="0" t="s">
        <v>42</v>
      </c>
      <c r="AS57" s="0" t="s">
        <v>23</v>
      </c>
      <c r="AT57" s="0" t="s">
        <v>24</v>
      </c>
      <c r="AU57" s="0" t="n">
        <v>0.016160339761615</v>
      </c>
      <c r="AV57" s="0" t="n">
        <f aca="false">(AU57+AV56)</f>
        <v>0.209922614321581</v>
      </c>
      <c r="AW57" s="10" t="n">
        <f aca="false">AV57/SUM(AU$45:AU$79)</f>
        <v>0.370809538997601</v>
      </c>
      <c r="AX57" s="10" t="n">
        <f aca="false">ABS(AU57-AU$80)</f>
        <v>1.45110710530576E-005</v>
      </c>
      <c r="AY57" s="0" t="s">
        <v>71</v>
      </c>
      <c r="AZ57" s="0" t="s">
        <v>29</v>
      </c>
      <c r="BA57" s="0" t="s">
        <v>48</v>
      </c>
      <c r="BB57" s="0" t="s">
        <v>23</v>
      </c>
      <c r="BC57" s="0" t="s">
        <v>24</v>
      </c>
      <c r="BD57" s="0" t="n">
        <v>0.013196409195477</v>
      </c>
      <c r="BE57" s="0" t="n">
        <f aca="false">(BD57+BE56)</f>
        <v>0.171403069439938</v>
      </c>
      <c r="BF57" s="10" t="n">
        <f aca="false">BE57/SUM(BD$45:BD$79)</f>
        <v>0.370843981676838</v>
      </c>
      <c r="BG57" s="10" t="n">
        <f aca="false">ABS(BD57-BD$80)</f>
        <v>9.22659044862682E-006</v>
      </c>
    </row>
    <row r="58" customFormat="false" ht="12.8" hidden="false" customHeight="false" outlineLevel="0" collapsed="false">
      <c r="D58" s="0" t="n">
        <f aca="false">POWER(B58-$C$3, 2)/($F$3-1)</f>
        <v>5.12932818792205E-006</v>
      </c>
      <c r="O58" s="0" t="s">
        <v>71</v>
      </c>
      <c r="P58" s="0" t="s">
        <v>21</v>
      </c>
      <c r="Q58" s="0" t="s">
        <v>46</v>
      </c>
      <c r="R58" s="0" t="s">
        <v>23</v>
      </c>
      <c r="S58" s="0" t="s">
        <v>24</v>
      </c>
      <c r="T58" s="0" t="n">
        <v>0.084365993431348</v>
      </c>
      <c r="U58" s="0" t="n">
        <f aca="false">(T58+U57)</f>
        <v>1.17669999475815</v>
      </c>
      <c r="V58" s="10" t="n">
        <f aca="false">U58/SUM(T$45:T$79)</f>
        <v>0.398158906620915</v>
      </c>
      <c r="W58" s="10" t="n">
        <f aca="false">ABS(T58-T$80)</f>
        <v>7.26547846577469E-005</v>
      </c>
      <c r="X58" s="0" t="s">
        <v>71</v>
      </c>
      <c r="Y58" s="0" t="s">
        <v>25</v>
      </c>
      <c r="Z58" s="0" t="s">
        <v>61</v>
      </c>
      <c r="AA58" s="0" t="s">
        <v>23</v>
      </c>
      <c r="AB58" s="0" t="s">
        <v>24</v>
      </c>
      <c r="AC58" s="0" t="n">
        <v>0.033228135162436</v>
      </c>
      <c r="AD58" s="0" t="n">
        <f aca="false">(AC58+AD57)</f>
        <v>0.464276238338032</v>
      </c>
      <c r="AE58" s="10" t="n">
        <f aca="false">AD58/SUM(AC$45:AC$79)</f>
        <v>0.399038955396438</v>
      </c>
      <c r="AF58" s="10" t="n">
        <f aca="false">ABS(AC58-AC$80)</f>
        <v>1.43220004443431E-005</v>
      </c>
      <c r="AG58" s="0" t="s">
        <v>71</v>
      </c>
      <c r="AH58" s="0" t="s">
        <v>26</v>
      </c>
      <c r="AI58" s="0" t="s">
        <v>44</v>
      </c>
      <c r="AJ58" s="0" t="s">
        <v>23</v>
      </c>
      <c r="AK58" s="0" t="s">
        <v>24</v>
      </c>
      <c r="AL58" s="0" t="n">
        <v>0.021415377094838</v>
      </c>
      <c r="AM58" s="0" t="n">
        <f aca="false">(AL58+AM57)</f>
        <v>0.299353844220972</v>
      </c>
      <c r="AN58" s="10" t="n">
        <f aca="false">AM58/SUM(AL$45:AL$79)</f>
        <v>0.399245208137035</v>
      </c>
      <c r="AO58" s="10" t="n">
        <f aca="false">ABS(AL58-AL$80)</f>
        <v>7.46481640763116E-006</v>
      </c>
      <c r="AP58" s="0" t="s">
        <v>71</v>
      </c>
      <c r="AQ58" s="0" t="s">
        <v>28</v>
      </c>
      <c r="AR58" s="0" t="s">
        <v>46</v>
      </c>
      <c r="AS58" s="0" t="s">
        <v>23</v>
      </c>
      <c r="AT58" s="0" t="s">
        <v>24</v>
      </c>
      <c r="AU58" s="0" t="n">
        <v>0.016160351332322</v>
      </c>
      <c r="AV58" s="0" t="n">
        <f aca="false">(AU58+AV57)</f>
        <v>0.226082965653903</v>
      </c>
      <c r="AW58" s="10" t="n">
        <f aca="false">AV58/SUM(AU$45:AU$79)</f>
        <v>0.399355355497379</v>
      </c>
      <c r="AX58" s="10" t="n">
        <f aca="false">ABS(AU58-AU$80)</f>
        <v>1.44995003460609E-005</v>
      </c>
      <c r="AY58" s="0" t="s">
        <v>71</v>
      </c>
      <c r="AZ58" s="0" t="s">
        <v>29</v>
      </c>
      <c r="BA58" s="0" t="s">
        <v>61</v>
      </c>
      <c r="BB58" s="0" t="s">
        <v>23</v>
      </c>
      <c r="BC58" s="0" t="s">
        <v>24</v>
      </c>
      <c r="BD58" s="0" t="n">
        <v>0.013198622340396</v>
      </c>
      <c r="BE58" s="0" t="n">
        <f aca="false">(BD58+BE57)</f>
        <v>0.184601691780334</v>
      </c>
      <c r="BF58" s="10" t="n">
        <f aca="false">BE58/SUM(BD$45:BD$79)</f>
        <v>0.399400236108889</v>
      </c>
      <c r="BG58" s="10" t="n">
        <f aca="false">ABS(BD58-BD$80)</f>
        <v>7.01344552962724E-006</v>
      </c>
    </row>
    <row r="59" customFormat="false" ht="12.8" hidden="false" customHeight="false" outlineLevel="0" collapsed="false">
      <c r="D59" s="0" t="n">
        <f aca="false">POWER(B59-$C$3, 2)/($F$3-1)</f>
        <v>5.12932818792205E-006</v>
      </c>
      <c r="O59" s="0" t="s">
        <v>71</v>
      </c>
      <c r="P59" s="0" t="s">
        <v>21</v>
      </c>
      <c r="Q59" s="0" t="s">
        <v>65</v>
      </c>
      <c r="R59" s="0" t="s">
        <v>23</v>
      </c>
      <c r="S59" s="0" t="s">
        <v>24</v>
      </c>
      <c r="T59" s="0" t="n">
        <v>0.084368899797546</v>
      </c>
      <c r="U59" s="0" t="n">
        <f aca="false">(T59+U58)</f>
        <v>1.2610688945557</v>
      </c>
      <c r="V59" s="10" t="n">
        <f aca="false">U59/SUM(T$45:T$79)</f>
        <v>0.426706734483449</v>
      </c>
      <c r="W59" s="10" t="n">
        <f aca="false">ABS(T59-T$80)</f>
        <v>6.97484184597474E-005</v>
      </c>
      <c r="X59" s="0" t="s">
        <v>71</v>
      </c>
      <c r="Y59" s="0" t="s">
        <v>25</v>
      </c>
      <c r="Z59" s="0" t="s">
        <v>57</v>
      </c>
      <c r="AA59" s="0" t="s">
        <v>23</v>
      </c>
      <c r="AB59" s="0" t="s">
        <v>24</v>
      </c>
      <c r="AC59" s="0" t="n">
        <v>0.03323085328462</v>
      </c>
      <c r="AD59" s="0" t="n">
        <f aca="false">(AC59+AD58)</f>
        <v>0.497507091622652</v>
      </c>
      <c r="AE59" s="10" t="n">
        <f aca="false">AD59/SUM(AC$45:AC$79)</f>
        <v>0.427600410596247</v>
      </c>
      <c r="AF59" s="10" t="n">
        <f aca="false">ABS(AC59-AC$80)</f>
        <v>1.16038782603453E-005</v>
      </c>
      <c r="AG59" s="0" t="s">
        <v>71</v>
      </c>
      <c r="AH59" s="0" t="s">
        <v>26</v>
      </c>
      <c r="AI59" s="0" t="s">
        <v>50</v>
      </c>
      <c r="AJ59" s="0" t="s">
        <v>23</v>
      </c>
      <c r="AK59" s="0" t="s">
        <v>24</v>
      </c>
      <c r="AL59" s="0" t="n">
        <v>0.02141861319187</v>
      </c>
      <c r="AM59" s="0" t="n">
        <f aca="false">(AL59+AM58)</f>
        <v>0.320772457412842</v>
      </c>
      <c r="AN59" s="10" t="n">
        <f aca="false">AM59/SUM(AL$45:AL$79)</f>
        <v>0.427810996908007</v>
      </c>
      <c r="AO59" s="10" t="n">
        <f aca="false">ABS(AL59-AL$80)</f>
        <v>4.22871937563393E-006</v>
      </c>
      <c r="AP59" s="0" t="s">
        <v>71</v>
      </c>
      <c r="AQ59" s="0" t="s">
        <v>28</v>
      </c>
      <c r="AR59" s="0" t="s">
        <v>22</v>
      </c>
      <c r="AS59" s="0" t="s">
        <v>23</v>
      </c>
      <c r="AT59" s="0" t="s">
        <v>24</v>
      </c>
      <c r="AU59" s="0" t="n">
        <v>0.016164696499898</v>
      </c>
      <c r="AV59" s="0" t="n">
        <f aca="false">(AU59+AV58)</f>
        <v>0.242247662153801</v>
      </c>
      <c r="AW59" s="10" t="n">
        <f aca="false">AV59/SUM(AU$45:AU$79)</f>
        <v>0.427908847347385</v>
      </c>
      <c r="AX59" s="10" t="n">
        <f aca="false">ABS(AU59-AU$80)</f>
        <v>1.01543327700598E-005</v>
      </c>
      <c r="AY59" s="0" t="s">
        <v>71</v>
      </c>
      <c r="AZ59" s="0" t="s">
        <v>29</v>
      </c>
      <c r="BA59" s="0" t="s">
        <v>44</v>
      </c>
      <c r="BB59" s="0" t="s">
        <v>23</v>
      </c>
      <c r="BC59" s="0" t="s">
        <v>24</v>
      </c>
      <c r="BD59" s="0" t="n">
        <v>0.01319898063411</v>
      </c>
      <c r="BE59" s="0" t="n">
        <f aca="false">(BD59+BE58)</f>
        <v>0.197800672414444</v>
      </c>
      <c r="BF59" s="10" t="n">
        <f aca="false">BE59/SUM(BD$45:BD$79)</f>
        <v>0.427957265737486</v>
      </c>
      <c r="BG59" s="10" t="n">
        <f aca="false">ABS(BD59-BD$80)</f>
        <v>6.65515181562902E-006</v>
      </c>
    </row>
    <row r="60" customFormat="false" ht="12.8" hidden="false" customHeight="false" outlineLevel="0" collapsed="false">
      <c r="D60" s="0" t="n">
        <f aca="false">POWER(B60-$C$3, 2)/($F$3-1)</f>
        <v>5.12932818792205E-006</v>
      </c>
      <c r="O60" s="0" t="s">
        <v>71</v>
      </c>
      <c r="P60" s="0" t="s">
        <v>21</v>
      </c>
      <c r="Q60" s="0" t="s">
        <v>52</v>
      </c>
      <c r="R60" s="0" t="s">
        <v>23</v>
      </c>
      <c r="S60" s="0" t="s">
        <v>24</v>
      </c>
      <c r="T60" s="0" t="n">
        <v>0.084407592070456</v>
      </c>
      <c r="U60" s="0" t="n">
        <f aca="false">(T60+U59)</f>
        <v>1.34547648662616</v>
      </c>
      <c r="V60" s="10" t="n">
        <f aca="false">U60/SUM(T$45:T$79)</f>
        <v>0.455267654615164</v>
      </c>
      <c r="W60" s="10" t="n">
        <f aca="false">ABS(T60-T$80)</f>
        <v>3.10561455497543E-005</v>
      </c>
      <c r="X60" s="0" t="s">
        <v>71</v>
      </c>
      <c r="Y60" s="0" t="s">
        <v>25</v>
      </c>
      <c r="Z60" s="0" t="s">
        <v>50</v>
      </c>
      <c r="AA60" s="0" t="s">
        <v>23</v>
      </c>
      <c r="AB60" s="0" t="s">
        <v>24</v>
      </c>
      <c r="AC60" s="0" t="n">
        <v>0.033236404772588</v>
      </c>
      <c r="AD60" s="0" t="n">
        <f aca="false">(AC60+AD59)</f>
        <v>0.53074349639524</v>
      </c>
      <c r="AE60" s="10" t="n">
        <f aca="false">AD60/SUM(AC$45:AC$79)</f>
        <v>0.456166637222582</v>
      </c>
      <c r="AF60" s="10" t="n">
        <f aca="false">ABS(AC60-AC$80)</f>
        <v>6.05239029233956E-006</v>
      </c>
      <c r="AG60" s="0" t="s">
        <v>71</v>
      </c>
      <c r="AH60" s="0" t="s">
        <v>26</v>
      </c>
      <c r="AI60" s="0" t="s">
        <v>57</v>
      </c>
      <c r="AJ60" s="0" t="s">
        <v>23</v>
      </c>
      <c r="AK60" s="0" t="s">
        <v>24</v>
      </c>
      <c r="AL60" s="0" t="n">
        <v>0.021423445487215</v>
      </c>
      <c r="AM60" s="0" t="n">
        <f aca="false">(AL60+AM59)</f>
        <v>0.342195902900057</v>
      </c>
      <c r="AN60" s="10" t="n">
        <f aca="false">AM60/SUM(AL$45:AL$79)</f>
        <v>0.456383230462629</v>
      </c>
      <c r="AO60" s="10" t="n">
        <f aca="false">ABS(AL60-AL$80)</f>
        <v>6.03575969367748E-007</v>
      </c>
      <c r="AP60" s="0" t="s">
        <v>71</v>
      </c>
      <c r="AQ60" s="0" t="s">
        <v>28</v>
      </c>
      <c r="AR60" s="0" t="s">
        <v>32</v>
      </c>
      <c r="AS60" s="0" t="s">
        <v>23</v>
      </c>
      <c r="AT60" s="0" t="s">
        <v>24</v>
      </c>
      <c r="AU60" s="0" t="n">
        <v>0.016166244526047</v>
      </c>
      <c r="AV60" s="0" t="n">
        <f aca="false">(AU60+AV59)</f>
        <v>0.258413906679848</v>
      </c>
      <c r="AW60" s="10" t="n">
        <f aca="false">AV60/SUM(AU$45:AU$79)</f>
        <v>0.456465073647249</v>
      </c>
      <c r="AX60" s="10" t="n">
        <f aca="false">ABS(AU60-AU$80)</f>
        <v>8.60630662105968E-006</v>
      </c>
      <c r="AY60" s="0" t="s">
        <v>71</v>
      </c>
      <c r="AZ60" s="0" t="s">
        <v>29</v>
      </c>
      <c r="BA60" s="0" t="s">
        <v>39</v>
      </c>
      <c r="BB60" s="0" t="s">
        <v>23</v>
      </c>
      <c r="BC60" s="0" t="s">
        <v>24</v>
      </c>
      <c r="BD60" s="0" t="n">
        <v>0.013200119053385</v>
      </c>
      <c r="BE60" s="0" t="n">
        <f aca="false">(BD60+BE59)</f>
        <v>0.211000791467829</v>
      </c>
      <c r="BF60" s="10" t="n">
        <f aca="false">BE60/SUM(BD$45:BD$79)</f>
        <v>0.456516758425456</v>
      </c>
      <c r="BG60" s="10" t="n">
        <f aca="false">ABS(BD60-BD$80)</f>
        <v>5.51673254062766E-006</v>
      </c>
    </row>
    <row r="61" customFormat="false" ht="12.8" hidden="false" customHeight="false" outlineLevel="0" collapsed="false">
      <c r="D61" s="0" t="n">
        <f aca="false">POWER(B61-$C$3, 2)/($F$3-1)</f>
        <v>5.12932818792205E-006</v>
      </c>
      <c r="O61" s="0" t="s">
        <v>71</v>
      </c>
      <c r="P61" s="0" t="s">
        <v>21</v>
      </c>
      <c r="Q61" s="0" t="s">
        <v>56</v>
      </c>
      <c r="R61" s="0" t="s">
        <v>23</v>
      </c>
      <c r="S61" s="0" t="s">
        <v>24</v>
      </c>
      <c r="T61" s="0" t="n">
        <v>0.084411424904276</v>
      </c>
      <c r="U61" s="0" t="n">
        <f aca="false">(T61+U60)</f>
        <v>1.42988791153043</v>
      </c>
      <c r="V61" s="10" t="n">
        <f aca="false">U61/SUM(T$45:T$79)</f>
        <v>0.483829871659372</v>
      </c>
      <c r="W61" s="10" t="n">
        <f aca="false">ABS(T61-T$80)</f>
        <v>2.72233117297599E-005</v>
      </c>
      <c r="X61" s="0" t="s">
        <v>71</v>
      </c>
      <c r="Y61" s="0" t="s">
        <v>25</v>
      </c>
      <c r="Z61" s="0" t="s">
        <v>55</v>
      </c>
      <c r="AA61" s="0" t="s">
        <v>23</v>
      </c>
      <c r="AB61" s="0" t="s">
        <v>24</v>
      </c>
      <c r="AC61" s="0" t="n">
        <v>0.033238901209594</v>
      </c>
      <c r="AD61" s="0" t="n">
        <f aca="false">(AC61+AD60)</f>
        <v>0.563982397604834</v>
      </c>
      <c r="AE61" s="10" t="n">
        <f aca="false">AD61/SUM(AC$45:AC$79)</f>
        <v>0.484735009501727</v>
      </c>
      <c r="AF61" s="10" t="n">
        <f aca="false">ABS(AC61-AC$80)</f>
        <v>3.55595328634106E-006</v>
      </c>
      <c r="AG61" s="0" t="s">
        <v>71</v>
      </c>
      <c r="AH61" s="0" t="s">
        <v>26</v>
      </c>
      <c r="AI61" s="0" t="s">
        <v>60</v>
      </c>
      <c r="AJ61" s="0" t="s">
        <v>23</v>
      </c>
      <c r="AK61" s="0" t="s">
        <v>24</v>
      </c>
      <c r="AL61" s="0" t="n">
        <v>0.021424546595517</v>
      </c>
      <c r="AM61" s="0" t="n">
        <f aca="false">(AL61+AM60)</f>
        <v>0.363620449495574</v>
      </c>
      <c r="AN61" s="10" t="n">
        <f aca="false">AM61/SUM(AL$45:AL$79)</f>
        <v>0.484956932554308</v>
      </c>
      <c r="AO61" s="10" t="n">
        <f aca="false">ABS(AL61-AL$80)</f>
        <v>1.70468427137041E-006</v>
      </c>
      <c r="AP61" s="0" t="s">
        <v>71</v>
      </c>
      <c r="AQ61" s="0" t="s">
        <v>28</v>
      </c>
      <c r="AR61" s="0" t="s">
        <v>50</v>
      </c>
      <c r="AS61" s="0" t="s">
        <v>23</v>
      </c>
      <c r="AT61" s="0" t="s">
        <v>24</v>
      </c>
      <c r="AU61" s="0" t="n">
        <v>0.016166870883592</v>
      </c>
      <c r="AV61" s="0" t="n">
        <f aca="false">(AU61+AV60)</f>
        <v>0.27458077756344</v>
      </c>
      <c r="AW61" s="10" t="n">
        <f aca="false">AV61/SUM(AU$45:AU$79)</f>
        <v>0.485022406351742</v>
      </c>
      <c r="AX61" s="10" t="n">
        <f aca="false">ABS(AU61-AU$80)</f>
        <v>7.97994907605903E-006</v>
      </c>
      <c r="AY61" s="0" t="s">
        <v>71</v>
      </c>
      <c r="AZ61" s="0" t="s">
        <v>29</v>
      </c>
      <c r="BA61" s="0" t="s">
        <v>22</v>
      </c>
      <c r="BB61" s="0" t="s">
        <v>23</v>
      </c>
      <c r="BC61" s="0" t="s">
        <v>24</v>
      </c>
      <c r="BD61" s="0" t="n">
        <v>0.013201436521833</v>
      </c>
      <c r="BE61" s="0" t="n">
        <f aca="false">(BD61+BE60)</f>
        <v>0.224202227989662</v>
      </c>
      <c r="BF61" s="10" t="n">
        <f aca="false">BE61/SUM(BD$45:BD$79)</f>
        <v>0.485079101559726</v>
      </c>
      <c r="BG61" s="10" t="n">
        <f aca="false">ABS(BD61-BD$80)</f>
        <v>4.19926409262784E-006</v>
      </c>
    </row>
    <row r="62" customFormat="false" ht="12.8" hidden="false" customHeight="false" outlineLevel="0" collapsed="false">
      <c r="D62" s="0" t="n">
        <f aca="false">POWER(B62-$C$3, 2)/($F$3-1)</f>
        <v>5.12932818792205E-006</v>
      </c>
      <c r="O62" s="0" t="s">
        <v>71</v>
      </c>
      <c r="P62" s="0" t="s">
        <v>21</v>
      </c>
      <c r="Q62" s="0" t="s">
        <v>55</v>
      </c>
      <c r="R62" s="0" t="s">
        <v>23</v>
      </c>
      <c r="S62" s="0" t="s">
        <v>24</v>
      </c>
      <c r="T62" s="0" t="n">
        <v>0.084429922964233</v>
      </c>
      <c r="U62" s="0" t="n">
        <f aca="false">(T62+U61)</f>
        <v>1.51431783449466</v>
      </c>
      <c r="V62" s="10" t="n">
        <f aca="false">U62/SUM(T$45:T$79)</f>
        <v>0.512398347875296</v>
      </c>
      <c r="W62" s="10" t="n">
        <f aca="false">ABS(T62-T$80)</f>
        <v>8.72525177275652E-006</v>
      </c>
      <c r="X62" s="0" t="s">
        <v>71</v>
      </c>
      <c r="Y62" s="0" t="s">
        <v>25</v>
      </c>
      <c r="Z62" s="0" t="s">
        <v>65</v>
      </c>
      <c r="AA62" s="0" t="s">
        <v>23</v>
      </c>
      <c r="AB62" s="0" t="s">
        <v>24</v>
      </c>
      <c r="AC62" s="0" t="n">
        <v>0.033247617435047</v>
      </c>
      <c r="AD62" s="0" t="n">
        <f aca="false">(AC62+AD61)</f>
        <v>0.597230015039881</v>
      </c>
      <c r="AE62" s="10" t="n">
        <f aca="false">AD62/SUM(AC$45:AC$79)</f>
        <v>0.513310873255154</v>
      </c>
      <c r="AF62" s="10" t="n">
        <f aca="false">ABS(AC62-AC$80)</f>
        <v>5.16027216666132E-006</v>
      </c>
      <c r="AG62" s="0" t="s">
        <v>71</v>
      </c>
      <c r="AH62" s="0" t="s">
        <v>26</v>
      </c>
      <c r="AI62" s="0" t="s">
        <v>67</v>
      </c>
      <c r="AJ62" s="0" t="s">
        <v>23</v>
      </c>
      <c r="AK62" s="0" t="s">
        <v>24</v>
      </c>
      <c r="AL62" s="0" t="n">
        <v>0.021425101373573</v>
      </c>
      <c r="AM62" s="0" t="n">
        <f aca="false">(AL62+AM61)</f>
        <v>0.385045550869147</v>
      </c>
      <c r="AN62" s="10" t="n">
        <f aca="false">AM62/SUM(AL$45:AL$79)</f>
        <v>0.513531374547894</v>
      </c>
      <c r="AO62" s="10" t="n">
        <f aca="false">ABS(AL62-AL$80)</f>
        <v>2.25946232736834E-006</v>
      </c>
      <c r="AP62" s="0" t="s">
        <v>71</v>
      </c>
      <c r="AQ62" s="0" t="s">
        <v>28</v>
      </c>
      <c r="AR62" s="0" t="s">
        <v>44</v>
      </c>
      <c r="AS62" s="0" t="s">
        <v>23</v>
      </c>
      <c r="AT62" s="0" t="s">
        <v>24</v>
      </c>
      <c r="AU62" s="0" t="n">
        <v>0.016170288696228</v>
      </c>
      <c r="AV62" s="0" t="n">
        <f aca="false">(AU62+AV61)</f>
        <v>0.290751066259668</v>
      </c>
      <c r="AW62" s="10" t="n">
        <f aca="false">AV62/SUM(AU$45:AU$79)</f>
        <v>0.513585776316833</v>
      </c>
      <c r="AX62" s="10" t="n">
        <f aca="false">ABS(AU62-AU$80)</f>
        <v>4.56213644006026E-006</v>
      </c>
      <c r="AY62" s="0" t="s">
        <v>71</v>
      </c>
      <c r="AZ62" s="0" t="s">
        <v>29</v>
      </c>
      <c r="BA62" s="0" t="s">
        <v>32</v>
      </c>
      <c r="BB62" s="0" t="s">
        <v>23</v>
      </c>
      <c r="BC62" s="0" t="s">
        <v>24</v>
      </c>
      <c r="BD62" s="0" t="n">
        <v>0.013206123474727</v>
      </c>
      <c r="BE62" s="0" t="n">
        <f aca="false">(BD62+BE61)</f>
        <v>0.237408351464389</v>
      </c>
      <c r="BF62" s="10" t="n">
        <f aca="false">BE62/SUM(BD$45:BD$79)</f>
        <v>0.513651585284119</v>
      </c>
      <c r="BG62" s="10" t="n">
        <f aca="false">ABS(BD62-BD$80)</f>
        <v>4.87688801372246E-007</v>
      </c>
    </row>
    <row r="63" customFormat="false" ht="12.8" hidden="false" customHeight="false" outlineLevel="0" collapsed="false">
      <c r="D63" s="0" t="n">
        <f aca="false">POWER(B63-$C$3, 2)/($F$3-1)</f>
        <v>5.12932818792205E-006</v>
      </c>
      <c r="O63" s="0" t="s">
        <v>71</v>
      </c>
      <c r="P63" s="0" t="s">
        <v>21</v>
      </c>
      <c r="Q63" s="0" t="s">
        <v>59</v>
      </c>
      <c r="R63" s="0" t="s">
        <v>23</v>
      </c>
      <c r="S63" s="0" t="s">
        <v>24</v>
      </c>
      <c r="T63" s="0" t="n">
        <v>0.084438122089581</v>
      </c>
      <c r="U63" s="0" t="n">
        <f aca="false">(T63+U62)</f>
        <v>1.59875595658425</v>
      </c>
      <c r="V63" s="10" t="n">
        <f aca="false">U63/SUM(T$45:T$79)</f>
        <v>0.540969598421805</v>
      </c>
      <c r="W63" s="10" t="n">
        <f aca="false">ABS(T63-T$80)</f>
        <v>5.26126424760243E-007</v>
      </c>
      <c r="X63" s="0" t="s">
        <v>71</v>
      </c>
      <c r="Y63" s="0" t="s">
        <v>25</v>
      </c>
      <c r="Z63" s="0" t="s">
        <v>56</v>
      </c>
      <c r="AA63" s="0" t="s">
        <v>23</v>
      </c>
      <c r="AB63" s="0" t="s">
        <v>24</v>
      </c>
      <c r="AC63" s="0" t="n">
        <v>0.033247935897666</v>
      </c>
      <c r="AD63" s="0" t="n">
        <f aca="false">(AC63+AD62)</f>
        <v>0.630477950937547</v>
      </c>
      <c r="AE63" s="10" t="n">
        <f aca="false">AD63/SUM(AC$45:AC$79)</f>
        <v>0.541887010722764</v>
      </c>
      <c r="AF63" s="10" t="n">
        <f aca="false">ABS(AC63-AC$80)</f>
        <v>5.47873478565913E-006</v>
      </c>
      <c r="AG63" s="0" t="s">
        <v>71</v>
      </c>
      <c r="AH63" s="0" t="s">
        <v>26</v>
      </c>
      <c r="AI63" s="0" t="s">
        <v>58</v>
      </c>
      <c r="AJ63" s="0" t="s">
        <v>23</v>
      </c>
      <c r="AK63" s="0" t="s">
        <v>24</v>
      </c>
      <c r="AL63" s="0" t="n">
        <v>0.021426909487549</v>
      </c>
      <c r="AM63" s="0" t="n">
        <f aca="false">(AL63+AM62)</f>
        <v>0.406472460356696</v>
      </c>
      <c r="AN63" s="10" t="n">
        <f aca="false">AM63/SUM(AL$45:AL$79)</f>
        <v>0.542108228004886</v>
      </c>
      <c r="AO63" s="10" t="n">
        <f aca="false">ABS(AL63-AL$80)</f>
        <v>4.06757630336957E-006</v>
      </c>
      <c r="AP63" s="0" t="s">
        <v>71</v>
      </c>
      <c r="AQ63" s="0" t="s">
        <v>28</v>
      </c>
      <c r="AR63" s="0" t="s">
        <v>57</v>
      </c>
      <c r="AS63" s="0" t="s">
        <v>23</v>
      </c>
      <c r="AT63" s="0" t="s">
        <v>24</v>
      </c>
      <c r="AU63" s="0" t="n">
        <v>0.016174373527369</v>
      </c>
      <c r="AV63" s="0" t="n">
        <f aca="false">(AU63+AV62)</f>
        <v>0.306925439787037</v>
      </c>
      <c r="AW63" s="10" t="n">
        <f aca="false">AV63/SUM(AU$45:AU$79)</f>
        <v>0.542156361771104</v>
      </c>
      <c r="AX63" s="10" t="n">
        <f aca="false">ABS(AU63-AU$80)</f>
        <v>4.77305299059067E-007</v>
      </c>
      <c r="AY63" s="0" t="s">
        <v>71</v>
      </c>
      <c r="AZ63" s="0" t="s">
        <v>29</v>
      </c>
      <c r="BA63" s="0" t="s">
        <v>57</v>
      </c>
      <c r="BB63" s="0" t="s">
        <v>23</v>
      </c>
      <c r="BC63" s="0" t="s">
        <v>24</v>
      </c>
      <c r="BD63" s="0" t="n">
        <v>0.013208312382475</v>
      </c>
      <c r="BE63" s="0" t="n">
        <f aca="false">(BD63+BE62)</f>
        <v>0.250616663846864</v>
      </c>
      <c r="BF63" s="10" t="n">
        <f aca="false">BE63/SUM(BD$45:BD$79)</f>
        <v>0.542228804882074</v>
      </c>
      <c r="BG63" s="10" t="n">
        <f aca="false">ABS(BD63-BD$80)</f>
        <v>2.67659654937247E-006</v>
      </c>
    </row>
    <row r="64" customFormat="false" ht="12.8" hidden="false" customHeight="false" outlineLevel="0" collapsed="false">
      <c r="D64" s="0" t="n">
        <f aca="false">POWER(B64-$C$3, 2)/($F$3-1)</f>
        <v>5.12932818792205E-006</v>
      </c>
      <c r="O64" s="0" t="s">
        <v>71</v>
      </c>
      <c r="P64" s="0" t="s">
        <v>21</v>
      </c>
      <c r="Q64" s="0" t="s">
        <v>63</v>
      </c>
      <c r="R64" s="0" t="s">
        <v>23</v>
      </c>
      <c r="S64" s="0" t="s">
        <v>24</v>
      </c>
      <c r="T64" s="0" t="n">
        <v>0.084535712352436</v>
      </c>
      <c r="U64" s="0" t="n">
        <f aca="false">(T64+U63)</f>
        <v>1.68329166893668</v>
      </c>
      <c r="V64" s="10" t="n">
        <f aca="false">U64/SUM(T$45:T$79)</f>
        <v>0.569573870496765</v>
      </c>
      <c r="W64" s="10" t="n">
        <f aca="false">ABS(T64-T$80)</f>
        <v>9.70641364302499E-005</v>
      </c>
      <c r="X64" s="0" t="s">
        <v>71</v>
      </c>
      <c r="Y64" s="0" t="s">
        <v>25</v>
      </c>
      <c r="Z64" s="0" t="s">
        <v>67</v>
      </c>
      <c r="AA64" s="0" t="s">
        <v>23</v>
      </c>
      <c r="AB64" s="0" t="s">
        <v>24</v>
      </c>
      <c r="AC64" s="0" t="n">
        <v>0.033252382858671</v>
      </c>
      <c r="AD64" s="0" t="n">
        <f aca="false">(AC64+AD63)</f>
        <v>0.663730333796218</v>
      </c>
      <c r="AE64" s="10" t="n">
        <f aca="false">AD64/SUM(AC$45:AC$79)</f>
        <v>0.570466970291372</v>
      </c>
      <c r="AF64" s="10" t="n">
        <f aca="false">ABS(AC64-AC$80)</f>
        <v>9.92569579065517E-006</v>
      </c>
      <c r="AG64" s="0" t="s">
        <v>71</v>
      </c>
      <c r="AH64" s="0" t="s">
        <v>26</v>
      </c>
      <c r="AI64" s="0" t="s">
        <v>56</v>
      </c>
      <c r="AJ64" s="0" t="s">
        <v>23</v>
      </c>
      <c r="AK64" s="0" t="s">
        <v>24</v>
      </c>
      <c r="AL64" s="0" t="n">
        <v>0.021432576174992</v>
      </c>
      <c r="AM64" s="0" t="n">
        <f aca="false">(AL64+AM63)</f>
        <v>0.427905036531688</v>
      </c>
      <c r="AN64" s="10" t="n">
        <f aca="false">AM64/SUM(AL$45:AL$79)</f>
        <v>0.570692639065868</v>
      </c>
      <c r="AO64" s="10" t="n">
        <f aca="false">ABS(AL64-AL$80)</f>
        <v>9.73426374636932E-006</v>
      </c>
      <c r="AP64" s="0" t="s">
        <v>71</v>
      </c>
      <c r="AQ64" s="0" t="s">
        <v>28</v>
      </c>
      <c r="AR64" s="0" t="s">
        <v>67</v>
      </c>
      <c r="AS64" s="0" t="s">
        <v>23</v>
      </c>
      <c r="AT64" s="0" t="s">
        <v>24</v>
      </c>
      <c r="AU64" s="0" t="n">
        <v>0.01618286824657</v>
      </c>
      <c r="AV64" s="0" t="n">
        <f aca="false">(AU64+AV63)</f>
        <v>0.323108308033607</v>
      </c>
      <c r="AW64" s="10" t="n">
        <f aca="false">AV64/SUM(AU$45:AU$79)</f>
        <v>0.570741952387735</v>
      </c>
      <c r="AX64" s="10" t="n">
        <f aca="false">ABS(AU64-AU$80)</f>
        <v>8.01741390193955E-006</v>
      </c>
      <c r="AY64" s="0" t="s">
        <v>71</v>
      </c>
      <c r="AZ64" s="0" t="s">
        <v>29</v>
      </c>
      <c r="BA64" s="0" t="s">
        <v>55</v>
      </c>
      <c r="BB64" s="0" t="s">
        <v>23</v>
      </c>
      <c r="BC64" s="0" t="s">
        <v>24</v>
      </c>
      <c r="BD64" s="0" t="n">
        <v>0.013211599944157</v>
      </c>
      <c r="BE64" s="0" t="n">
        <f aca="false">(BD64+BE63)</f>
        <v>0.263828263791021</v>
      </c>
      <c r="BF64" s="10" t="n">
        <f aca="false">BE64/SUM(BD$45:BD$79)</f>
        <v>0.570813137377528</v>
      </c>
      <c r="BG64" s="10" t="n">
        <f aca="false">ABS(BD64-BD$80)</f>
        <v>5.96415823137311E-006</v>
      </c>
    </row>
    <row r="65" customFormat="false" ht="12.8" hidden="false" customHeight="false" outlineLevel="0" collapsed="false">
      <c r="D65" s="0" t="n">
        <f aca="false">POWER(B65-$C$3, 2)/($F$3-1)</f>
        <v>5.12932818792205E-006</v>
      </c>
      <c r="O65" s="0" t="s">
        <v>71</v>
      </c>
      <c r="P65" s="0" t="s">
        <v>21</v>
      </c>
      <c r="Q65" s="0" t="s">
        <v>62</v>
      </c>
      <c r="R65" s="0" t="s">
        <v>23</v>
      </c>
      <c r="S65" s="0" t="s">
        <v>24</v>
      </c>
      <c r="T65" s="0" t="n">
        <v>0.084559589696088</v>
      </c>
      <c r="U65" s="0" t="n">
        <f aca="false">(T65+U64)</f>
        <v>1.76785125863277</v>
      </c>
      <c r="V65" s="10" t="n">
        <f aca="false">U65/SUM(T$45:T$79)</f>
        <v>0.598186221926772</v>
      </c>
      <c r="W65" s="10" t="n">
        <f aca="false">ABS(T65-T$80)</f>
        <v>0.000120941480082251</v>
      </c>
      <c r="X65" s="0" t="s">
        <v>71</v>
      </c>
      <c r="Y65" s="0" t="s">
        <v>25</v>
      </c>
      <c r="Z65" s="0" t="s">
        <v>60</v>
      </c>
      <c r="AA65" s="0" t="s">
        <v>23</v>
      </c>
      <c r="AB65" s="0" t="s">
        <v>24</v>
      </c>
      <c r="AC65" s="0" t="n">
        <v>0.033269315918267</v>
      </c>
      <c r="AD65" s="0" t="n">
        <f aca="false">(AC65+AD64)</f>
        <v>0.696999649714485</v>
      </c>
      <c r="AE65" s="10" t="n">
        <f aca="false">AD65/SUM(AC$45:AC$79)</f>
        <v>0.599061483588677</v>
      </c>
      <c r="AF65" s="10" t="n">
        <f aca="false">ABS(AC65-AC$80)</f>
        <v>2.68587553866606E-005</v>
      </c>
      <c r="AG65" s="0" t="s">
        <v>71</v>
      </c>
      <c r="AH65" s="0" t="s">
        <v>26</v>
      </c>
      <c r="AI65" s="0" t="s">
        <v>55</v>
      </c>
      <c r="AJ65" s="0" t="s">
        <v>23</v>
      </c>
      <c r="AK65" s="0" t="s">
        <v>24</v>
      </c>
      <c r="AL65" s="0" t="n">
        <v>0.021434868484233</v>
      </c>
      <c r="AM65" s="0" t="n">
        <f aca="false">(AL65+AM64)</f>
        <v>0.449339905015921</v>
      </c>
      <c r="AN65" s="10" t="n">
        <f aca="false">AM65/SUM(AL$45:AL$79)</f>
        <v>0.599280107356606</v>
      </c>
      <c r="AO65" s="10" t="n">
        <f aca="false">ABS(AL65-AL$80)</f>
        <v>1.20265729873677E-005</v>
      </c>
      <c r="AP65" s="0" t="s">
        <v>71</v>
      </c>
      <c r="AQ65" s="0" t="s">
        <v>28</v>
      </c>
      <c r="AR65" s="0" t="s">
        <v>55</v>
      </c>
      <c r="AS65" s="0" t="s">
        <v>23</v>
      </c>
      <c r="AT65" s="0" t="s">
        <v>24</v>
      </c>
      <c r="AU65" s="0" t="n">
        <v>0.01618681341918</v>
      </c>
      <c r="AV65" s="0" t="n">
        <f aca="false">(AU65+AV64)</f>
        <v>0.339295121452787</v>
      </c>
      <c r="AW65" s="10" t="n">
        <f aca="false">AV65/SUM(AU$45:AU$79)</f>
        <v>0.59933451179923</v>
      </c>
      <c r="AX65" s="10" t="n">
        <f aca="false">ABS(AU65-AU$80)</f>
        <v>1.19625865119405E-005</v>
      </c>
      <c r="AY65" s="0" t="s">
        <v>71</v>
      </c>
      <c r="AZ65" s="0" t="s">
        <v>29</v>
      </c>
      <c r="BA65" s="0" t="s">
        <v>50</v>
      </c>
      <c r="BB65" s="0" t="s">
        <v>23</v>
      </c>
      <c r="BC65" s="0" t="s">
        <v>24</v>
      </c>
      <c r="BD65" s="0" t="n">
        <v>0.013211631294662</v>
      </c>
      <c r="BE65" s="0" t="n">
        <f aca="false">(BD65+BE64)</f>
        <v>0.277039895085683</v>
      </c>
      <c r="BF65" s="10" t="n">
        <f aca="false">BE65/SUM(BD$45:BD$79)</f>
        <v>0.599397537702259</v>
      </c>
      <c r="BG65" s="10" t="n">
        <f aca="false">ABS(BD65-BD$80)</f>
        <v>5.99550873637243E-006</v>
      </c>
    </row>
    <row r="66" customFormat="false" ht="12.8" hidden="false" customHeight="false" outlineLevel="0" collapsed="false">
      <c r="D66" s="0" t="n">
        <f aca="false">POWER(B66-$C$3, 2)/($F$3-1)</f>
        <v>5.12932818792205E-006</v>
      </c>
      <c r="O66" s="0" t="s">
        <v>71</v>
      </c>
      <c r="P66" s="0" t="s">
        <v>21</v>
      </c>
      <c r="Q66" s="0" t="s">
        <v>60</v>
      </c>
      <c r="R66" s="0" t="s">
        <v>23</v>
      </c>
      <c r="S66" s="0" t="s">
        <v>24</v>
      </c>
      <c r="T66" s="0" t="n">
        <v>0.084661476853856</v>
      </c>
      <c r="U66" s="0" t="n">
        <f aca="false">(T66+U65)</f>
        <v>1.85251273548663</v>
      </c>
      <c r="V66" s="10" t="n">
        <f aca="false">U66/SUM(T$45:T$79)</f>
        <v>0.626833048821652</v>
      </c>
      <c r="W66" s="10" t="n">
        <f aca="false">ABS(T66-T$80)</f>
        <v>0.000222828637850253</v>
      </c>
      <c r="X66" s="0" t="s">
        <v>71</v>
      </c>
      <c r="Y66" s="0" t="s">
        <v>25</v>
      </c>
      <c r="Z66" s="0" t="s">
        <v>59</v>
      </c>
      <c r="AA66" s="0" t="s">
        <v>23</v>
      </c>
      <c r="AB66" s="0" t="s">
        <v>24</v>
      </c>
      <c r="AC66" s="0" t="n">
        <v>0.033273136563017</v>
      </c>
      <c r="AD66" s="0" t="n">
        <f aca="false">(AC66+AD65)</f>
        <v>0.730272786277502</v>
      </c>
      <c r="AE66" s="10" t="n">
        <f aca="false">AD66/SUM(AC$45:AC$79)</f>
        <v>0.627659280676889</v>
      </c>
      <c r="AF66" s="10" t="n">
        <f aca="false">ABS(AC66-AC$80)</f>
        <v>3.06794001366586E-005</v>
      </c>
      <c r="AG66" s="0" t="s">
        <v>71</v>
      </c>
      <c r="AH66" s="0" t="s">
        <v>26</v>
      </c>
      <c r="AI66" s="0" t="s">
        <v>68</v>
      </c>
      <c r="AJ66" s="0" t="s">
        <v>23</v>
      </c>
      <c r="AK66" s="0" t="s">
        <v>24</v>
      </c>
      <c r="AL66" s="0" t="n">
        <v>0.021436276798221</v>
      </c>
      <c r="AM66" s="0" t="n">
        <f aca="false">(AL66+AM65)</f>
        <v>0.470776181814142</v>
      </c>
      <c r="AN66" s="10" t="n">
        <f aca="false">AM66/SUM(AL$45:AL$79)</f>
        <v>0.627869453901531</v>
      </c>
      <c r="AO66" s="10" t="n">
        <f aca="false">ABS(AL66-AL$80)</f>
        <v>1.34348869753678E-005</v>
      </c>
      <c r="AP66" s="0" t="s">
        <v>71</v>
      </c>
      <c r="AQ66" s="0" t="s">
        <v>28</v>
      </c>
      <c r="AR66" s="0" t="s">
        <v>56</v>
      </c>
      <c r="AS66" s="0" t="s">
        <v>23</v>
      </c>
      <c r="AT66" s="0" t="s">
        <v>24</v>
      </c>
      <c r="AU66" s="0" t="n">
        <v>0.016187476566884</v>
      </c>
      <c r="AV66" s="0" t="n">
        <f aca="false">(AU66+AV65)</f>
        <v>0.355482598019671</v>
      </c>
      <c r="AW66" s="10" t="n">
        <f aca="false">AV66/SUM(AU$45:AU$79)</f>
        <v>0.627928242601885</v>
      </c>
      <c r="AX66" s="10" t="n">
        <f aca="false">ABS(AU66-AU$80)</f>
        <v>1.26257342159403E-005</v>
      </c>
      <c r="AY66" s="0" t="s">
        <v>71</v>
      </c>
      <c r="AZ66" s="0" t="s">
        <v>29</v>
      </c>
      <c r="BA66" s="0" t="s">
        <v>68</v>
      </c>
      <c r="BB66" s="0" t="s">
        <v>23</v>
      </c>
      <c r="BC66" s="0" t="s">
        <v>24</v>
      </c>
      <c r="BD66" s="0" t="n">
        <v>0.013211900441081</v>
      </c>
      <c r="BE66" s="0" t="n">
        <f aca="false">(BD66+BE65)</f>
        <v>0.290251795526764</v>
      </c>
      <c r="BF66" s="10" t="n">
        <f aca="false">BE66/SUM(BD$45:BD$79)</f>
        <v>0.627982520346373</v>
      </c>
      <c r="BG66" s="10" t="n">
        <f aca="false">ABS(BD66-BD$80)</f>
        <v>6.26465515537154E-006</v>
      </c>
    </row>
    <row r="67" customFormat="false" ht="12.8" hidden="false" customHeight="false" outlineLevel="0" collapsed="false">
      <c r="D67" s="0" t="n">
        <f aca="false">POWER(B67-$C$3, 2)/($F$3-1)</f>
        <v>5.12932818792205E-006</v>
      </c>
      <c r="O67" s="0" t="s">
        <v>71</v>
      </c>
      <c r="P67" s="0" t="s">
        <v>21</v>
      </c>
      <c r="Q67" s="0" t="s">
        <v>64</v>
      </c>
      <c r="R67" s="0" t="s">
        <v>23</v>
      </c>
      <c r="S67" s="0" t="s">
        <v>24</v>
      </c>
      <c r="T67" s="0" t="n">
        <v>0.084662342520247</v>
      </c>
      <c r="U67" s="0" t="n">
        <f aca="false">(T67+U66)</f>
        <v>1.93717507800687</v>
      </c>
      <c r="V67" s="10" t="n">
        <f aca="false">U67/SUM(T$45:T$79)</f>
        <v>0.655480168631282</v>
      </c>
      <c r="W67" s="10" t="n">
        <f aca="false">ABS(T67-T$80)</f>
        <v>0.00022369430424124</v>
      </c>
      <c r="X67" s="0" t="s">
        <v>71</v>
      </c>
      <c r="Y67" s="0" t="s">
        <v>25</v>
      </c>
      <c r="Z67" s="0" t="s">
        <v>68</v>
      </c>
      <c r="AA67" s="0" t="s">
        <v>23</v>
      </c>
      <c r="AB67" s="0" t="s">
        <v>24</v>
      </c>
      <c r="AC67" s="0" t="n">
        <v>0.033273220885241</v>
      </c>
      <c r="AD67" s="0" t="n">
        <f aca="false">(AC67+AD66)</f>
        <v>0.763546007162743</v>
      </c>
      <c r="AE67" s="10" t="n">
        <f aca="false">AD67/SUM(AC$45:AC$79)</f>
        <v>0.656257150238877</v>
      </c>
      <c r="AF67" s="10" t="n">
        <f aca="false">ABS(AC67-AC$80)</f>
        <v>3.07637223606605E-005</v>
      </c>
      <c r="AG67" s="0" t="s">
        <v>71</v>
      </c>
      <c r="AH67" s="0" t="s">
        <v>26</v>
      </c>
      <c r="AI67" s="0" t="s">
        <v>63</v>
      </c>
      <c r="AJ67" s="0" t="s">
        <v>23</v>
      </c>
      <c r="AK67" s="0" t="s">
        <v>24</v>
      </c>
      <c r="AL67" s="0" t="n">
        <v>0.021442097593035</v>
      </c>
      <c r="AM67" s="0" t="n">
        <f aca="false">(AL67+AM66)</f>
        <v>0.492218279407177</v>
      </c>
      <c r="AN67" s="10" t="n">
        <f aca="false">AM67/SUM(AL$45:AL$79)</f>
        <v>0.656466563581895</v>
      </c>
      <c r="AO67" s="10" t="n">
        <f aca="false">ABS(AL67-AL$80)</f>
        <v>1.92556817893708E-005</v>
      </c>
      <c r="AP67" s="0" t="s">
        <v>71</v>
      </c>
      <c r="AQ67" s="0" t="s">
        <v>28</v>
      </c>
      <c r="AR67" s="0" t="s">
        <v>60</v>
      </c>
      <c r="AS67" s="0" t="s">
        <v>23</v>
      </c>
      <c r="AT67" s="0" t="s">
        <v>24</v>
      </c>
      <c r="AU67" s="0" t="n">
        <v>0.016188732214471</v>
      </c>
      <c r="AV67" s="0" t="n">
        <f aca="false">(AU67+AV66)</f>
        <v>0.371671330234142</v>
      </c>
      <c r="AW67" s="10" t="n">
        <f aca="false">AV67/SUM(AU$45:AU$79)</f>
        <v>0.656524191393794</v>
      </c>
      <c r="AX67" s="10" t="n">
        <f aca="false">ABS(AU67-AU$80)</f>
        <v>1.38813818029403E-005</v>
      </c>
      <c r="AY67" s="0" t="s">
        <v>71</v>
      </c>
      <c r="AZ67" s="0" t="s">
        <v>29</v>
      </c>
      <c r="BA67" s="0" t="s">
        <v>40</v>
      </c>
      <c r="BB67" s="0" t="s">
        <v>23</v>
      </c>
      <c r="BC67" s="0" t="s">
        <v>24</v>
      </c>
      <c r="BD67" s="0" t="n">
        <v>0.013214652554209</v>
      </c>
      <c r="BE67" s="0" t="n">
        <f aca="false">(BD67+BE66)</f>
        <v>0.303466448080973</v>
      </c>
      <c r="BF67" s="10" t="n">
        <f aca="false">BE67/SUM(BD$45:BD$79)</f>
        <v>0.656573457403052</v>
      </c>
      <c r="BG67" s="10" t="n">
        <f aca="false">ABS(BD67-BD$80)</f>
        <v>9.01676828337153E-006</v>
      </c>
    </row>
    <row r="68" customFormat="false" ht="12.8" hidden="false" customHeight="false" outlineLevel="0" collapsed="false">
      <c r="D68" s="0" t="n">
        <f aca="false">POWER(B68-$C$3, 2)/($F$3-1)</f>
        <v>5.12932818792205E-006</v>
      </c>
      <c r="O68" s="0" t="s">
        <v>71</v>
      </c>
      <c r="P68" s="0" t="s">
        <v>21</v>
      </c>
      <c r="Q68" s="0" t="s">
        <v>58</v>
      </c>
      <c r="R68" s="0" t="s">
        <v>23</v>
      </c>
      <c r="S68" s="0" t="s">
        <v>24</v>
      </c>
      <c r="T68" s="0" t="n">
        <v>0.084668774274128</v>
      </c>
      <c r="U68" s="0" t="n">
        <f aca="false">(T68+U67)</f>
        <v>2.021843852281</v>
      </c>
      <c r="V68" s="10" t="n">
        <f aca="false">U68/SUM(T$45:T$79)</f>
        <v>0.68412946474762</v>
      </c>
      <c r="W68" s="10" t="n">
        <f aca="false">ABS(T68-T$80)</f>
        <v>0.00023012605812224</v>
      </c>
      <c r="X68" s="0" t="s">
        <v>71</v>
      </c>
      <c r="Y68" s="0" t="s">
        <v>25</v>
      </c>
      <c r="Z68" s="0" t="s">
        <v>62</v>
      </c>
      <c r="AA68" s="0" t="s">
        <v>23</v>
      </c>
      <c r="AB68" s="0" t="s">
        <v>24</v>
      </c>
      <c r="AC68" s="0" t="n">
        <v>0.033276424866212</v>
      </c>
      <c r="AD68" s="0" t="n">
        <f aca="false">(AC68+AD67)</f>
        <v>0.796822432028955</v>
      </c>
      <c r="AE68" s="10" t="n">
        <f aca="false">AD68/SUM(AC$45:AC$79)</f>
        <v>0.68485777357785</v>
      </c>
      <c r="AF68" s="10" t="n">
        <f aca="false">ABS(AC68-AC$80)</f>
        <v>3.39677033316596E-005</v>
      </c>
      <c r="AG68" s="0" t="s">
        <v>71</v>
      </c>
      <c r="AH68" s="0" t="s">
        <v>26</v>
      </c>
      <c r="AI68" s="0" t="s">
        <v>59</v>
      </c>
      <c r="AJ68" s="0" t="s">
        <v>23</v>
      </c>
      <c r="AK68" s="0" t="s">
        <v>24</v>
      </c>
      <c r="AL68" s="0" t="n">
        <v>0.02144463337844</v>
      </c>
      <c r="AM68" s="0" t="n">
        <f aca="false">(AL68+AM67)</f>
        <v>0.513662912785617</v>
      </c>
      <c r="AN68" s="10" t="n">
        <f aca="false">AM68/SUM(AL$45:AL$79)</f>
        <v>0.685067055213724</v>
      </c>
      <c r="AO68" s="10" t="n">
        <f aca="false">ABS(AL68-AL$80)</f>
        <v>2.17914671943667E-005</v>
      </c>
      <c r="AP68" s="0" t="s">
        <v>71</v>
      </c>
      <c r="AQ68" s="0" t="s">
        <v>28</v>
      </c>
      <c r="AR68" s="0" t="s">
        <v>58</v>
      </c>
      <c r="AS68" s="0" t="s">
        <v>23</v>
      </c>
      <c r="AT68" s="0" t="s">
        <v>24</v>
      </c>
      <c r="AU68" s="0" t="n">
        <v>0.016197870741899</v>
      </c>
      <c r="AV68" s="0" t="n">
        <f aca="false">(AU68+AV67)</f>
        <v>0.387869200976041</v>
      </c>
      <c r="AW68" s="10" t="n">
        <f aca="false">AV68/SUM(AU$45:AU$79)</f>
        <v>0.685136282577763</v>
      </c>
      <c r="AX68" s="10" t="n">
        <f aca="false">ABS(AU68-AU$80)</f>
        <v>2.30199092309397E-005</v>
      </c>
      <c r="AY68" s="0" t="s">
        <v>71</v>
      </c>
      <c r="AZ68" s="0" t="s">
        <v>29</v>
      </c>
      <c r="BA68" s="0" t="s">
        <v>46</v>
      </c>
      <c r="BB68" s="0" t="s">
        <v>23</v>
      </c>
      <c r="BC68" s="0" t="s">
        <v>24</v>
      </c>
      <c r="BD68" s="0" t="n">
        <v>0.013215543270556</v>
      </c>
      <c r="BE68" s="0" t="n">
        <f aca="false">(BD68+BE67)</f>
        <v>0.316681991351529</v>
      </c>
      <c r="BF68" s="10" t="n">
        <f aca="false">BE68/SUM(BD$45:BD$79)</f>
        <v>0.685166321594395</v>
      </c>
      <c r="BG68" s="10" t="n">
        <f aca="false">ABS(BD68-BD$80)</f>
        <v>9.90748463037226E-006</v>
      </c>
    </row>
    <row r="69" customFormat="false" ht="12.8" hidden="false" customHeight="false" outlineLevel="0" collapsed="false">
      <c r="D69" s="0" t="n">
        <f aca="false">POWER(B69-$C$3, 2)/($F$3-1)</f>
        <v>5.12932818792205E-006</v>
      </c>
      <c r="O69" s="0" t="s">
        <v>71</v>
      </c>
      <c r="P69" s="0" t="s">
        <v>21</v>
      </c>
      <c r="Q69" s="0" t="s">
        <v>68</v>
      </c>
      <c r="R69" s="0" t="s">
        <v>23</v>
      </c>
      <c r="S69" s="0" t="s">
        <v>24</v>
      </c>
      <c r="T69" s="0" t="n">
        <v>0.084669042738069</v>
      </c>
      <c r="U69" s="0" t="n">
        <f aca="false">(T69+U68)</f>
        <v>2.10651289501907</v>
      </c>
      <c r="V69" s="10" t="n">
        <f aca="false">U69/SUM(T$45:T$79)</f>
        <v>0.712778851703857</v>
      </c>
      <c r="W69" s="10" t="n">
        <f aca="false">ABS(T69-T$80)</f>
        <v>0.000230394522063249</v>
      </c>
      <c r="X69" s="0" t="s">
        <v>71</v>
      </c>
      <c r="Y69" s="0" t="s">
        <v>25</v>
      </c>
      <c r="Z69" s="0" t="s">
        <v>58</v>
      </c>
      <c r="AA69" s="0" t="s">
        <v>23</v>
      </c>
      <c r="AB69" s="0" t="s">
        <v>24</v>
      </c>
      <c r="AC69" s="0" t="n">
        <v>0.033286044901441</v>
      </c>
      <c r="AD69" s="0" t="n">
        <f aca="false">(AC69+AD68)</f>
        <v>0.830108476930396</v>
      </c>
      <c r="AE69" s="10" t="n">
        <f aca="false">AD69/SUM(AC$45:AC$79)</f>
        <v>0.713466665203011</v>
      </c>
      <c r="AF69" s="10" t="n">
        <f aca="false">ABS(AC69-AC$80)</f>
        <v>4.35877385606617E-005</v>
      </c>
      <c r="AG69" s="0" t="s">
        <v>71</v>
      </c>
      <c r="AH69" s="0" t="s">
        <v>26</v>
      </c>
      <c r="AI69" s="0" t="s">
        <v>52</v>
      </c>
      <c r="AJ69" s="0" t="s">
        <v>23</v>
      </c>
      <c r="AK69" s="0" t="s">
        <v>24</v>
      </c>
      <c r="AL69" s="0" t="n">
        <v>0.021444665690573</v>
      </c>
      <c r="AM69" s="0" t="n">
        <f aca="false">(AL69+AM68)</f>
        <v>0.53510757847619</v>
      </c>
      <c r="AN69" s="10" t="n">
        <f aca="false">AM69/SUM(AL$45:AL$79)</f>
        <v>0.713667589939919</v>
      </c>
      <c r="AO69" s="10" t="n">
        <f aca="false">ABS(AL69-AL$80)</f>
        <v>2.18237793273707E-005</v>
      </c>
      <c r="AP69" s="0" t="s">
        <v>71</v>
      </c>
      <c r="AQ69" s="0" t="s">
        <v>28</v>
      </c>
      <c r="AR69" s="0" t="s">
        <v>68</v>
      </c>
      <c r="AS69" s="0" t="s">
        <v>23</v>
      </c>
      <c r="AT69" s="0" t="s">
        <v>24</v>
      </c>
      <c r="AU69" s="0" t="n">
        <v>0.016198323143583</v>
      </c>
      <c r="AV69" s="0" t="n">
        <f aca="false">(AU69+AV68)</f>
        <v>0.404067524119624</v>
      </c>
      <c r="AW69" s="10" t="n">
        <f aca="false">AV69/SUM(AU$45:AU$79)</f>
        <v>0.713749172888879</v>
      </c>
      <c r="AX69" s="10" t="n">
        <f aca="false">ABS(AU69-AU$80)</f>
        <v>2.34723109149397E-005</v>
      </c>
      <c r="AY69" s="0" t="s">
        <v>71</v>
      </c>
      <c r="AZ69" s="0" t="s">
        <v>29</v>
      </c>
      <c r="BA69" s="0" t="s">
        <v>60</v>
      </c>
      <c r="BB69" s="0" t="s">
        <v>23</v>
      </c>
      <c r="BC69" s="0" t="s">
        <v>24</v>
      </c>
      <c r="BD69" s="0" t="n">
        <v>0.013218995227381</v>
      </c>
      <c r="BE69" s="0" t="n">
        <f aca="false">(BD69+BE68)</f>
        <v>0.32990098657891</v>
      </c>
      <c r="BF69" s="10" t="n">
        <f aca="false">BE69/SUM(BD$45:BD$79)</f>
        <v>0.713766654365022</v>
      </c>
      <c r="BG69" s="10" t="n">
        <f aca="false">ABS(BD69-BD$80)</f>
        <v>1.33594414553715E-005</v>
      </c>
    </row>
    <row r="70" customFormat="false" ht="12.8" hidden="false" customHeight="false" outlineLevel="0" collapsed="false">
      <c r="D70" s="0" t="n">
        <f aca="false">POWER(B70-$C$3, 2)/($F$3-1)</f>
        <v>5.12932818792205E-006</v>
      </c>
      <c r="O70" s="0" t="s">
        <v>71</v>
      </c>
      <c r="P70" s="0" t="s">
        <v>21</v>
      </c>
      <c r="Q70" s="0" t="s">
        <v>67</v>
      </c>
      <c r="R70" s="0" t="s">
        <v>23</v>
      </c>
      <c r="S70" s="0" t="s">
        <v>24</v>
      </c>
      <c r="T70" s="0" t="n">
        <v>0.084696648849384</v>
      </c>
      <c r="U70" s="0" t="n">
        <f aca="false">(T70+U69)</f>
        <v>2.19120954386845</v>
      </c>
      <c r="V70" s="10" t="n">
        <f aca="false">U70/SUM(T$45:T$79)</f>
        <v>0.741437579714864</v>
      </c>
      <c r="W70" s="10" t="n">
        <f aca="false">ABS(T70-T$80)</f>
        <v>0.000258000633378247</v>
      </c>
      <c r="X70" s="0" t="s">
        <v>71</v>
      </c>
      <c r="Y70" s="0" t="s">
        <v>25</v>
      </c>
      <c r="Z70" s="0" t="s">
        <v>63</v>
      </c>
      <c r="AA70" s="0" t="s">
        <v>23</v>
      </c>
      <c r="AB70" s="0" t="s">
        <v>24</v>
      </c>
      <c r="AC70" s="0" t="n">
        <v>0.033291737421176</v>
      </c>
      <c r="AD70" s="0" t="n">
        <f aca="false">(AC70+AD69)</f>
        <v>0.863400214351572</v>
      </c>
      <c r="AE70" s="10" t="n">
        <f aca="false">AD70/SUM(AC$45:AC$79)</f>
        <v>0.742080449469536</v>
      </c>
      <c r="AF70" s="10" t="n">
        <f aca="false">ABS(AC70-AC$80)</f>
        <v>4.92802582956614E-005</v>
      </c>
      <c r="AG70" s="0" t="s">
        <v>71</v>
      </c>
      <c r="AH70" s="0" t="s">
        <v>26</v>
      </c>
      <c r="AI70" s="0" t="s">
        <v>66</v>
      </c>
      <c r="AJ70" s="0" t="s">
        <v>23</v>
      </c>
      <c r="AK70" s="0" t="s">
        <v>24</v>
      </c>
      <c r="AL70" s="0" t="n">
        <v>0.021451345013205</v>
      </c>
      <c r="AM70" s="0" t="n">
        <f aca="false">(AL70+AM69)</f>
        <v>0.556558923489395</v>
      </c>
      <c r="AN70" s="10" t="n">
        <f aca="false">AM70/SUM(AL$45:AL$79)</f>
        <v>0.742277032811461</v>
      </c>
      <c r="AO70" s="10" t="n">
        <f aca="false">ABS(AL70-AL$80)</f>
        <v>2.85031019593707E-005</v>
      </c>
      <c r="AP70" s="0" t="s">
        <v>71</v>
      </c>
      <c r="AQ70" s="0" t="s">
        <v>28</v>
      </c>
      <c r="AR70" s="0" t="s">
        <v>59</v>
      </c>
      <c r="AS70" s="0" t="s">
        <v>23</v>
      </c>
      <c r="AT70" s="0" t="s">
        <v>24</v>
      </c>
      <c r="AU70" s="0" t="n">
        <v>0.016198889008895</v>
      </c>
      <c r="AV70" s="0" t="n">
        <f aca="false">(AU70+AV69)</f>
        <v>0.420266413128519</v>
      </c>
      <c r="AW70" s="10" t="n">
        <f aca="false">AV70/SUM(AU$45:AU$79)</f>
        <v>0.742363062750502</v>
      </c>
      <c r="AX70" s="10" t="n">
        <f aca="false">ABS(AU70-AU$80)</f>
        <v>2.40381762269398E-005</v>
      </c>
      <c r="AY70" s="0" t="s">
        <v>71</v>
      </c>
      <c r="AZ70" s="0" t="s">
        <v>29</v>
      </c>
      <c r="BA70" s="0" t="s">
        <v>67</v>
      </c>
      <c r="BB70" s="0" t="s">
        <v>23</v>
      </c>
      <c r="BC70" s="0" t="s">
        <v>24</v>
      </c>
      <c r="BD70" s="0" t="n">
        <v>0.013219193545676</v>
      </c>
      <c r="BE70" s="0" t="n">
        <f aca="false">(BD70+BE69)</f>
        <v>0.343120180124586</v>
      </c>
      <c r="BF70" s="10" t="n">
        <f aca="false">BE70/SUM(BD$45:BD$79)</f>
        <v>0.742367416212832</v>
      </c>
      <c r="BG70" s="10" t="n">
        <f aca="false">ABS(BD70-BD$80)</f>
        <v>1.35577597503728E-005</v>
      </c>
    </row>
    <row r="71" customFormat="false" ht="12.8" hidden="false" customHeight="false" outlineLevel="0" collapsed="false">
      <c r="D71" s="0" t="n">
        <f aca="false">POWER(B71-$C$3, 2)/($F$3-1)</f>
        <v>5.12932818792205E-006</v>
      </c>
      <c r="O71" s="0" t="s">
        <v>71</v>
      </c>
      <c r="P71" s="0" t="s">
        <v>21</v>
      </c>
      <c r="Q71" s="0" t="s">
        <v>57</v>
      </c>
      <c r="R71" s="0" t="s">
        <v>23</v>
      </c>
      <c r="S71" s="0" t="s">
        <v>24</v>
      </c>
      <c r="T71" s="0" t="n">
        <v>0.084739983114141</v>
      </c>
      <c r="U71" s="0" t="n">
        <f aca="false">(T71+U70)</f>
        <v>2.2759495269826</v>
      </c>
      <c r="V71" s="10" t="n">
        <f aca="false">U71/SUM(T$45:T$79)</f>
        <v>0.770110970701609</v>
      </c>
      <c r="W71" s="10" t="n">
        <f aca="false">ABS(T71-T$80)</f>
        <v>0.000301334898135247</v>
      </c>
      <c r="X71" s="0" t="s">
        <v>71</v>
      </c>
      <c r="Y71" s="0" t="s">
        <v>25</v>
      </c>
      <c r="Z71" s="0" t="s">
        <v>27</v>
      </c>
      <c r="AA71" s="0" t="s">
        <v>23</v>
      </c>
      <c r="AB71" s="0" t="s">
        <v>24</v>
      </c>
      <c r="AC71" s="0" t="n">
        <v>0.033296966502748</v>
      </c>
      <c r="AD71" s="0" t="n">
        <f aca="false">(AC71+AD70)</f>
        <v>0.89669718085432</v>
      </c>
      <c r="AE71" s="10" t="n">
        <f aca="false">AD71/SUM(AC$45:AC$79)</f>
        <v>0.770698728058786</v>
      </c>
      <c r="AF71" s="10" t="n">
        <f aca="false">ABS(AC71-AC$80)</f>
        <v>5.4509339867656E-005</v>
      </c>
      <c r="AG71" s="0" t="s">
        <v>71</v>
      </c>
      <c r="AH71" s="0" t="s">
        <v>26</v>
      </c>
      <c r="AI71" s="0" t="s">
        <v>40</v>
      </c>
      <c r="AJ71" s="0" t="s">
        <v>23</v>
      </c>
      <c r="AK71" s="0" t="s">
        <v>24</v>
      </c>
      <c r="AL71" s="0" t="n">
        <v>0.021454490128064</v>
      </c>
      <c r="AM71" s="0" t="n">
        <f aca="false">(AL71+AM70)</f>
        <v>0.578013413617459</v>
      </c>
      <c r="AN71" s="10" t="n">
        <f aca="false">AM71/SUM(AL$45:AL$79)</f>
        <v>0.770890670291026</v>
      </c>
      <c r="AO71" s="10" t="n">
        <f aca="false">ABS(AL71-AL$80)</f>
        <v>3.16482168183675E-005</v>
      </c>
      <c r="AP71" s="0" t="s">
        <v>71</v>
      </c>
      <c r="AQ71" s="0" t="s">
        <v>28</v>
      </c>
      <c r="AR71" s="0" t="s">
        <v>64</v>
      </c>
      <c r="AS71" s="0" t="s">
        <v>23</v>
      </c>
      <c r="AT71" s="0" t="s">
        <v>24</v>
      </c>
      <c r="AU71" s="0" t="n">
        <v>0.01619983158075</v>
      </c>
      <c r="AV71" s="0" t="n">
        <f aca="false">(AU71+AV70)</f>
        <v>0.436466244709269</v>
      </c>
      <c r="AW71" s="10" t="n">
        <f aca="false">AV71/SUM(AU$45:AU$79)</f>
        <v>0.770978617581076</v>
      </c>
      <c r="AX71" s="10" t="n">
        <f aca="false">ABS(AU71-AU$80)</f>
        <v>2.4980748081941E-005</v>
      </c>
      <c r="AY71" s="0" t="s">
        <v>71</v>
      </c>
      <c r="AZ71" s="0" t="s">
        <v>29</v>
      </c>
      <c r="BA71" s="0" t="s">
        <v>56</v>
      </c>
      <c r="BB71" s="0" t="s">
        <v>23</v>
      </c>
      <c r="BC71" s="0" t="s">
        <v>24</v>
      </c>
      <c r="BD71" s="0" t="n">
        <v>0.013222344529003</v>
      </c>
      <c r="BE71" s="0" t="n">
        <f aca="false">(BD71+BE70)</f>
        <v>0.356342524653589</v>
      </c>
      <c r="BF71" s="10" t="n">
        <f aca="false">BE71/SUM(BD$45:BD$79)</f>
        <v>0.77097499546016</v>
      </c>
      <c r="BG71" s="10" t="n">
        <f aca="false">ABS(BD71-BD$80)</f>
        <v>1.67087430773729E-005</v>
      </c>
    </row>
    <row r="72" customFormat="false" ht="12.8" hidden="false" customHeight="false" outlineLevel="0" collapsed="false">
      <c r="D72" s="0" t="n">
        <f aca="false">POWER(B72-$C$3, 2)/($F$3-1)</f>
        <v>5.12932818792205E-006</v>
      </c>
      <c r="O72" s="0" t="s">
        <v>71</v>
      </c>
      <c r="P72" s="0" t="s">
        <v>21</v>
      </c>
      <c r="Q72" s="0" t="s">
        <v>66</v>
      </c>
      <c r="R72" s="0" t="s">
        <v>23</v>
      </c>
      <c r="S72" s="0" t="s">
        <v>24</v>
      </c>
      <c r="T72" s="0" t="n">
        <v>0.084762371113532</v>
      </c>
      <c r="U72" s="0" t="n">
        <f aca="false">(T72+U71)</f>
        <v>2.36071189809613</v>
      </c>
      <c r="V72" s="10" t="n">
        <f aca="false">U72/SUM(T$45:T$79)</f>
        <v>0.798791937095338</v>
      </c>
      <c r="W72" s="10" t="n">
        <f aca="false">ABS(T72-T$80)</f>
        <v>0.000323722897526246</v>
      </c>
      <c r="X72" s="0" t="s">
        <v>71</v>
      </c>
      <c r="Y72" s="0" t="s">
        <v>25</v>
      </c>
      <c r="Z72" s="0" t="s">
        <v>66</v>
      </c>
      <c r="AA72" s="0" t="s">
        <v>23</v>
      </c>
      <c r="AB72" s="0" t="s">
        <v>24</v>
      </c>
      <c r="AC72" s="0" t="n">
        <v>0.033303332334093</v>
      </c>
      <c r="AD72" s="0" t="n">
        <f aca="false">(AC72+AD71)</f>
        <v>0.930000513188413</v>
      </c>
      <c r="AE72" s="10" t="n">
        <f aca="false">AD72/SUM(AC$45:AC$79)</f>
        <v>0.799322477991345</v>
      </c>
      <c r="AF72" s="10" t="n">
        <f aca="false">ABS(AC72-AC$80)</f>
        <v>6.08751712126571E-005</v>
      </c>
      <c r="AG72" s="0" t="s">
        <v>71</v>
      </c>
      <c r="AH72" s="0" t="s">
        <v>26</v>
      </c>
      <c r="AI72" s="0" t="s">
        <v>62</v>
      </c>
      <c r="AJ72" s="0" t="s">
        <v>23</v>
      </c>
      <c r="AK72" s="0" t="s">
        <v>24</v>
      </c>
      <c r="AL72" s="0" t="n">
        <v>0.021457526634543</v>
      </c>
      <c r="AM72" s="0" t="n">
        <f aca="false">(AL72+AM71)</f>
        <v>0.599470940252002</v>
      </c>
      <c r="AN72" s="10" t="n">
        <f aca="false">AM72/SUM(AL$45:AL$79)</f>
        <v>0.79950835752871</v>
      </c>
      <c r="AO72" s="10" t="n">
        <f aca="false">ABS(AL72-AL$80)</f>
        <v>3.468472329737E-005</v>
      </c>
      <c r="AP72" s="0" t="s">
        <v>71</v>
      </c>
      <c r="AQ72" s="0" t="s">
        <v>28</v>
      </c>
      <c r="AR72" s="0" t="s">
        <v>62</v>
      </c>
      <c r="AS72" s="0" t="s">
        <v>23</v>
      </c>
      <c r="AT72" s="0" t="s">
        <v>24</v>
      </c>
      <c r="AU72" s="0" t="n">
        <v>0.016200635125669</v>
      </c>
      <c r="AV72" s="0" t="n">
        <f aca="false">(AU72+AV71)</f>
        <v>0.452666879834938</v>
      </c>
      <c r="AW72" s="10" t="n">
        <f aca="false">AV72/SUM(AU$45:AU$79)</f>
        <v>0.799595591801943</v>
      </c>
      <c r="AX72" s="10" t="n">
        <f aca="false">ABS(AU72-AU$80)</f>
        <v>2.57842930009404E-005</v>
      </c>
      <c r="AY72" s="0" t="s">
        <v>71</v>
      </c>
      <c r="AZ72" s="0" t="s">
        <v>29</v>
      </c>
      <c r="BA72" s="0" t="s">
        <v>63</v>
      </c>
      <c r="BB72" s="0" t="s">
        <v>23</v>
      </c>
      <c r="BC72" s="0" t="s">
        <v>24</v>
      </c>
      <c r="BD72" s="0" t="n">
        <v>0.013223125286068</v>
      </c>
      <c r="BE72" s="0" t="n">
        <f aca="false">(BD72+BE71)</f>
        <v>0.369565649939657</v>
      </c>
      <c r="BF72" s="10" t="n">
        <f aca="false">BE72/SUM(BD$45:BD$79)</f>
        <v>0.799584263936624</v>
      </c>
      <c r="BG72" s="10" t="n">
        <f aca="false">ABS(BD72-BD$80)</f>
        <v>1.74895001423727E-005</v>
      </c>
    </row>
    <row r="73" customFormat="false" ht="12.8" hidden="false" customHeight="false" outlineLevel="0" collapsed="false">
      <c r="D73" s="0" t="n">
        <f aca="false">POWER(B73-$C$3, 2)/($F$3-1)</f>
        <v>5.12932818792205E-006</v>
      </c>
      <c r="O73" s="0" t="s">
        <v>71</v>
      </c>
      <c r="P73" s="0" t="s">
        <v>21</v>
      </c>
      <c r="Q73" s="0" t="s">
        <v>40</v>
      </c>
      <c r="R73" s="0" t="s">
        <v>23</v>
      </c>
      <c r="S73" s="0" t="s">
        <v>24</v>
      </c>
      <c r="T73" s="0" t="n">
        <v>0.084862113864882</v>
      </c>
      <c r="U73" s="0" t="n">
        <f aca="false">(T73+U72)</f>
        <v>2.44557401196101</v>
      </c>
      <c r="V73" s="10" t="n">
        <f aca="false">U73/SUM(T$45:T$79)</f>
        <v>0.827506653353092</v>
      </c>
      <c r="W73" s="10" t="n">
        <f aca="false">ABS(T73-T$80)</f>
        <v>0.000423465648876242</v>
      </c>
      <c r="X73" s="0" t="s">
        <v>71</v>
      </c>
      <c r="Y73" s="0" t="s">
        <v>25</v>
      </c>
      <c r="Z73" s="0" t="s">
        <v>47</v>
      </c>
      <c r="AA73" s="0" t="s">
        <v>23</v>
      </c>
      <c r="AB73" s="0" t="s">
        <v>24</v>
      </c>
      <c r="AC73" s="0" t="n">
        <v>0.033307542770609</v>
      </c>
      <c r="AD73" s="0" t="n">
        <f aca="false">(AC73+AD72)</f>
        <v>0.963308055959022</v>
      </c>
      <c r="AE73" s="10" t="n">
        <f aca="false">AD73/SUM(AC$45:AC$79)</f>
        <v>0.827949846735401</v>
      </c>
      <c r="AF73" s="10" t="n">
        <f aca="false">ABS(AC73-AC$80)</f>
        <v>6.50856077286585E-005</v>
      </c>
      <c r="AG73" s="0" t="s">
        <v>71</v>
      </c>
      <c r="AH73" s="0" t="s">
        <v>26</v>
      </c>
      <c r="AI73" s="0" t="s">
        <v>45</v>
      </c>
      <c r="AJ73" s="0" t="s">
        <v>23</v>
      </c>
      <c r="AK73" s="0" t="s">
        <v>24</v>
      </c>
      <c r="AL73" s="0" t="n">
        <v>0.021458941765588</v>
      </c>
      <c r="AM73" s="0" t="n">
        <f aca="false">(AL73+AM72)</f>
        <v>0.62092988201759</v>
      </c>
      <c r="AN73" s="10" t="n">
        <f aca="false">AM73/SUM(AL$45:AL$79)</f>
        <v>0.828127932112421</v>
      </c>
      <c r="AO73" s="10" t="n">
        <f aca="false">ABS(AL73-AL$80)</f>
        <v>3.60998543423689E-005</v>
      </c>
      <c r="AP73" s="0" t="s">
        <v>71</v>
      </c>
      <c r="AQ73" s="0" t="s">
        <v>28</v>
      </c>
      <c r="AR73" s="0" t="s">
        <v>52</v>
      </c>
      <c r="AS73" s="0" t="s">
        <v>23</v>
      </c>
      <c r="AT73" s="0" t="s">
        <v>24</v>
      </c>
      <c r="AU73" s="0" t="n">
        <v>0.016201029889198</v>
      </c>
      <c r="AV73" s="0" t="n">
        <f aca="false">(AU73+AV72)</f>
        <v>0.468867909724136</v>
      </c>
      <c r="AW73" s="10" t="n">
        <f aca="false">AV73/SUM(AU$45:AU$79)</f>
        <v>0.828213263337307</v>
      </c>
      <c r="AX73" s="10" t="n">
        <f aca="false">ABS(AU73-AU$80)</f>
        <v>2.61790565299416E-005</v>
      </c>
      <c r="AY73" s="0" t="s">
        <v>71</v>
      </c>
      <c r="AZ73" s="0" t="s">
        <v>29</v>
      </c>
      <c r="BA73" s="0" t="s">
        <v>64</v>
      </c>
      <c r="BB73" s="0" t="s">
        <v>23</v>
      </c>
      <c r="BC73" s="0" t="s">
        <v>24</v>
      </c>
      <c r="BD73" s="0" t="n">
        <v>0.013224334669587</v>
      </c>
      <c r="BE73" s="0" t="n">
        <f aca="false">(BD73+BE72)</f>
        <v>0.382789984609244</v>
      </c>
      <c r="BF73" s="10" t="n">
        <f aca="false">BE73/SUM(BD$45:BD$79)</f>
        <v>0.828196149009168</v>
      </c>
      <c r="BG73" s="10" t="n">
        <f aca="false">ABS(BD73-BD$80)</f>
        <v>1.86988836613725E-005</v>
      </c>
    </row>
    <row r="74" customFormat="false" ht="12.8" hidden="false" customHeight="false" outlineLevel="0" collapsed="false">
      <c r="D74" s="0" t="n">
        <f aca="false">POWER(B74-$C$3, 2)/($F$3-1)</f>
        <v>5.12932818792205E-006</v>
      </c>
      <c r="O74" s="0" t="s">
        <v>71</v>
      </c>
      <c r="P74" s="0" t="s">
        <v>21</v>
      </c>
      <c r="Q74" s="0" t="s">
        <v>34</v>
      </c>
      <c r="R74" s="0" t="s">
        <v>23</v>
      </c>
      <c r="S74" s="0" t="s">
        <v>24</v>
      </c>
      <c r="T74" s="0" t="n">
        <v>0.084894401408104</v>
      </c>
      <c r="U74" s="0" t="n">
        <f aca="false">(T74+U73)</f>
        <v>2.53046841336911</v>
      </c>
      <c r="V74" s="10" t="n">
        <f aca="false">U74/SUM(T$45:T$79)</f>
        <v>0.85623229471747</v>
      </c>
      <c r="W74" s="10" t="n">
        <f aca="false">ABS(T74-T$80)</f>
        <v>0.000455753192098243</v>
      </c>
      <c r="X74" s="0" t="s">
        <v>71</v>
      </c>
      <c r="Y74" s="0" t="s">
        <v>25</v>
      </c>
      <c r="Z74" s="0" t="s">
        <v>40</v>
      </c>
      <c r="AA74" s="0" t="s">
        <v>23</v>
      </c>
      <c r="AB74" s="0" t="s">
        <v>24</v>
      </c>
      <c r="AC74" s="0" t="n">
        <v>0.033322067570607</v>
      </c>
      <c r="AD74" s="0" t="n">
        <f aca="false">(AC74+AD73)</f>
        <v>0.996630123529629</v>
      </c>
      <c r="AE74" s="10" t="n">
        <f aca="false">AD74/SUM(AC$45:AC$79)</f>
        <v>0.856589699342597</v>
      </c>
      <c r="AF74" s="10" t="n">
        <f aca="false">ABS(AC74-AC$80)</f>
        <v>7.96104077266588E-005</v>
      </c>
      <c r="AG74" s="0" t="s">
        <v>71</v>
      </c>
      <c r="AH74" s="0" t="s">
        <v>26</v>
      </c>
      <c r="AI74" s="0" t="s">
        <v>34</v>
      </c>
      <c r="AJ74" s="0" t="s">
        <v>23</v>
      </c>
      <c r="AK74" s="0" t="s">
        <v>24</v>
      </c>
      <c r="AL74" s="0" t="n">
        <v>0.021461387154909</v>
      </c>
      <c r="AM74" s="0" t="n">
        <f aca="false">(AL74+AM73)</f>
        <v>0.642391269172499</v>
      </c>
      <c r="AN74" s="10" t="n">
        <f aca="false">AM74/SUM(AL$45:AL$79)</f>
        <v>0.856750768087249</v>
      </c>
      <c r="AO74" s="10" t="n">
        <f aca="false">ABS(AL74-AL$80)</f>
        <v>3.85452436633682E-005</v>
      </c>
      <c r="AP74" s="0" t="s">
        <v>71</v>
      </c>
      <c r="AQ74" s="0" t="s">
        <v>28</v>
      </c>
      <c r="AR74" s="0" t="s">
        <v>40</v>
      </c>
      <c r="AS74" s="0" t="s">
        <v>23</v>
      </c>
      <c r="AT74" s="0" t="s">
        <v>24</v>
      </c>
      <c r="AU74" s="0" t="n">
        <v>0.01620131086335</v>
      </c>
      <c r="AV74" s="0" t="n">
        <f aca="false">(AU74+AV73)</f>
        <v>0.485069220587486</v>
      </c>
      <c r="AW74" s="10" t="n">
        <f aca="false">AV74/SUM(AU$45:AU$79)</f>
        <v>0.856831431188402</v>
      </c>
      <c r="AX74" s="10" t="n">
        <f aca="false">ABS(AU74-AU$80)</f>
        <v>2.64600306819386E-005</v>
      </c>
      <c r="AY74" s="0" t="s">
        <v>71</v>
      </c>
      <c r="AZ74" s="0" t="s">
        <v>29</v>
      </c>
      <c r="BA74" s="0" t="s">
        <v>43</v>
      </c>
      <c r="BB74" s="0" t="s">
        <v>23</v>
      </c>
      <c r="BC74" s="0" t="s">
        <v>24</v>
      </c>
      <c r="BD74" s="0" t="n">
        <v>0.01322500655629</v>
      </c>
      <c r="BE74" s="0" t="n">
        <f aca="false">(BD74+BE73)</f>
        <v>0.396014991165534</v>
      </c>
      <c r="BF74" s="10" t="n">
        <f aca="false">BE74/SUM(BD$45:BD$79)</f>
        <v>0.85680948776128</v>
      </c>
      <c r="BG74" s="10" t="n">
        <f aca="false">ABS(BD74-BD$80)</f>
        <v>1.93707703643707E-005</v>
      </c>
    </row>
    <row r="75" customFormat="false" ht="12.8" hidden="false" customHeight="false" outlineLevel="0" collapsed="false">
      <c r="D75" s="0" t="n">
        <f aca="false">POWER(B75-$C$3, 2)/($F$3-1)</f>
        <v>5.12932818792205E-006</v>
      </c>
      <c r="O75" s="0" t="s">
        <v>71</v>
      </c>
      <c r="P75" s="0" t="s">
        <v>21</v>
      </c>
      <c r="Q75" s="0" t="s">
        <v>27</v>
      </c>
      <c r="R75" s="0" t="s">
        <v>23</v>
      </c>
      <c r="S75" s="0" t="s">
        <v>24</v>
      </c>
      <c r="T75" s="0" t="n">
        <v>0.08490426838261</v>
      </c>
      <c r="U75" s="0" t="n">
        <f aca="false">(T75+U74)</f>
        <v>2.61537268175172</v>
      </c>
      <c r="V75" s="10" t="n">
        <f aca="false">U75/SUM(T$45:T$79)</f>
        <v>0.884961274761034</v>
      </c>
      <c r="W75" s="10" t="n">
        <f aca="false">ABS(T75-T$80)</f>
        <v>0.000465620166604244</v>
      </c>
      <c r="X75" s="0" t="s">
        <v>71</v>
      </c>
      <c r="Y75" s="0" t="s">
        <v>25</v>
      </c>
      <c r="Z75" s="0" t="s">
        <v>48</v>
      </c>
      <c r="AA75" s="0" t="s">
        <v>23</v>
      </c>
      <c r="AB75" s="0" t="s">
        <v>24</v>
      </c>
      <c r="AC75" s="0" t="n">
        <v>0.03332519342773</v>
      </c>
      <c r="AD75" s="0" t="n">
        <f aca="false">(AC75+AD74)</f>
        <v>1.02995531695736</v>
      </c>
      <c r="AE75" s="10" t="n">
        <f aca="false">AD75/SUM(AC$45:AC$79)</f>
        <v>0.885232238580419</v>
      </c>
      <c r="AF75" s="10" t="n">
        <f aca="false">ABS(AC75-AC$80)</f>
        <v>8.2736264849656E-005</v>
      </c>
      <c r="AG75" s="0" t="s">
        <v>71</v>
      </c>
      <c r="AH75" s="0" t="s">
        <v>26</v>
      </c>
      <c r="AI75" s="0" t="s">
        <v>47</v>
      </c>
      <c r="AJ75" s="0" t="s">
        <v>23</v>
      </c>
      <c r="AK75" s="0" t="s">
        <v>24</v>
      </c>
      <c r="AL75" s="0" t="n">
        <v>0.021464148856982</v>
      </c>
      <c r="AM75" s="0" t="n">
        <f aca="false">(AL75+AM74)</f>
        <v>0.663855418029481</v>
      </c>
      <c r="AN75" s="10" t="n">
        <f aca="false">AM75/SUM(AL$45:AL$79)</f>
        <v>0.885377287316327</v>
      </c>
      <c r="AO75" s="10" t="n">
        <f aca="false">ABS(AL75-AL$80)</f>
        <v>4.13069457363691E-005</v>
      </c>
      <c r="AP75" s="0" t="s">
        <v>71</v>
      </c>
      <c r="AQ75" s="0" t="s">
        <v>28</v>
      </c>
      <c r="AR75" s="0" t="s">
        <v>43</v>
      </c>
      <c r="AS75" s="0" t="s">
        <v>23</v>
      </c>
      <c r="AT75" s="0" t="s">
        <v>24</v>
      </c>
      <c r="AU75" s="0" t="n">
        <v>0.016204286685969</v>
      </c>
      <c r="AV75" s="0" t="n">
        <f aca="false">(AU75+AV74)</f>
        <v>0.501273507273455</v>
      </c>
      <c r="AW75" s="10" t="n">
        <f aca="false">AV75/SUM(AU$45:AU$79)</f>
        <v>0.885454855564226</v>
      </c>
      <c r="AX75" s="10" t="n">
        <f aca="false">ABS(AU75-AU$80)</f>
        <v>2.94358533009416E-005</v>
      </c>
      <c r="AY75" s="0" t="s">
        <v>71</v>
      </c>
      <c r="AZ75" s="0" t="s">
        <v>29</v>
      </c>
      <c r="BA75" s="0" t="s">
        <v>59</v>
      </c>
      <c r="BB75" s="0" t="s">
        <v>23</v>
      </c>
      <c r="BC75" s="0" t="s">
        <v>24</v>
      </c>
      <c r="BD75" s="0" t="n">
        <v>0.013226234493183</v>
      </c>
      <c r="BE75" s="0" t="n">
        <f aca="false">(BD75+BE74)</f>
        <v>0.409241225658717</v>
      </c>
      <c r="BF75" s="10" t="n">
        <f aca="false">BE75/SUM(BD$45:BD$79)</f>
        <v>0.885425483251153</v>
      </c>
      <c r="BG75" s="10" t="n">
        <f aca="false">ABS(BD75-BD$80)</f>
        <v>2.05987072573726E-005</v>
      </c>
    </row>
    <row r="76" customFormat="false" ht="12.8" hidden="false" customHeight="false" outlineLevel="0" collapsed="false">
      <c r="D76" s="0" t="n">
        <f aca="false">POWER(B76-$C$3, 2)/($F$3-1)</f>
        <v>5.12932818792205E-006</v>
      </c>
      <c r="O76" s="0" t="s">
        <v>71</v>
      </c>
      <c r="P76" s="0" t="s">
        <v>21</v>
      </c>
      <c r="Q76" s="0" t="s">
        <v>45</v>
      </c>
      <c r="R76" s="0" t="s">
        <v>23</v>
      </c>
      <c r="S76" s="0" t="s">
        <v>24</v>
      </c>
      <c r="T76" s="0" t="n">
        <v>0.084930377227027</v>
      </c>
      <c r="U76" s="0" t="n">
        <f aca="false">(T76+U75)</f>
        <v>2.70030305897875</v>
      </c>
      <c r="V76" s="10" t="n">
        <f aca="false">U76/SUM(T$45:T$79)</f>
        <v>0.913699089230528</v>
      </c>
      <c r="W76" s="10" t="n">
        <f aca="false">ABS(T76-T$80)</f>
        <v>0.00049172901102125</v>
      </c>
      <c r="X76" s="0" t="s">
        <v>71</v>
      </c>
      <c r="Y76" s="0" t="s">
        <v>25</v>
      </c>
      <c r="Z76" s="0" t="s">
        <v>30</v>
      </c>
      <c r="AA76" s="0" t="s">
        <v>23</v>
      </c>
      <c r="AB76" s="0" t="s">
        <v>24</v>
      </c>
      <c r="AC76" s="0" t="n">
        <v>0.033331476601095</v>
      </c>
      <c r="AD76" s="0" t="n">
        <f aca="false">(AC76+AD75)</f>
        <v>1.06328679355845</v>
      </c>
      <c r="AE76" s="10" t="n">
        <f aca="false">AD76/SUM(AC$45:AC$79)</f>
        <v>0.913880178118169</v>
      </c>
      <c r="AF76" s="10" t="n">
        <f aca="false">ABS(AC76-AC$80)</f>
        <v>8.90194382146617E-005</v>
      </c>
      <c r="AG76" s="0" t="s">
        <v>71</v>
      </c>
      <c r="AH76" s="0" t="s">
        <v>26</v>
      </c>
      <c r="AI76" s="0" t="s">
        <v>43</v>
      </c>
      <c r="AJ76" s="0" t="s">
        <v>23</v>
      </c>
      <c r="AK76" s="0" t="s">
        <v>24</v>
      </c>
      <c r="AL76" s="0" t="n">
        <v>0.021465560154331</v>
      </c>
      <c r="AM76" s="0" t="n">
        <f aca="false">(AL76+AM75)</f>
        <v>0.685320978183812</v>
      </c>
      <c r="AN76" s="10" t="n">
        <f aca="false">AM76/SUM(AL$45:AL$79)</f>
        <v>0.91400568877847</v>
      </c>
      <c r="AO76" s="10" t="n">
        <f aca="false">ABS(AL76-AL$80)</f>
        <v>4.27182430853684E-005</v>
      </c>
      <c r="AP76" s="0" t="s">
        <v>71</v>
      </c>
      <c r="AQ76" s="0" t="s">
        <v>28</v>
      </c>
      <c r="AR76" s="0" t="s">
        <v>63</v>
      </c>
      <c r="AS76" s="0" t="s">
        <v>23</v>
      </c>
      <c r="AT76" s="0" t="s">
        <v>24</v>
      </c>
      <c r="AU76" s="0" t="n">
        <v>0.016205627158245</v>
      </c>
      <c r="AV76" s="0" t="n">
        <f aca="false">(AU76+AV75)</f>
        <v>0.5174791344317</v>
      </c>
      <c r="AW76" s="10" t="n">
        <f aca="false">AV76/SUM(AU$45:AU$79)</f>
        <v>0.914080647764538</v>
      </c>
      <c r="AX76" s="10" t="n">
        <f aca="false">ABS(AU76-AU$80)</f>
        <v>3.07763255769401E-005</v>
      </c>
      <c r="AY76" s="0" t="s">
        <v>71</v>
      </c>
      <c r="AZ76" s="0" t="s">
        <v>29</v>
      </c>
      <c r="BA76" s="0" t="s">
        <v>27</v>
      </c>
      <c r="BB76" s="0" t="s">
        <v>23</v>
      </c>
      <c r="BC76" s="0" t="s">
        <v>24</v>
      </c>
      <c r="BD76" s="0" t="n">
        <v>0.013228275800987</v>
      </c>
      <c r="BE76" s="0" t="n">
        <f aca="false">(BD76+BE75)</f>
        <v>0.422469501459704</v>
      </c>
      <c r="BF76" s="10" t="n">
        <f aca="false">BE76/SUM(BD$45:BD$79)</f>
        <v>0.914045895270532</v>
      </c>
      <c r="BG76" s="10" t="n">
        <f aca="false">ABS(BD76-BD$80)</f>
        <v>2.26400150613731E-005</v>
      </c>
    </row>
    <row r="77" customFormat="false" ht="12.8" hidden="false" customHeight="false" outlineLevel="0" collapsed="false">
      <c r="D77" s="0" t="n">
        <f aca="false">POWER(B77-$C$3, 2)/($F$3-1)</f>
        <v>5.12932818792205E-006</v>
      </c>
      <c r="O77" s="0" t="s">
        <v>71</v>
      </c>
      <c r="P77" s="0" t="s">
        <v>21</v>
      </c>
      <c r="Q77" s="0" t="s">
        <v>48</v>
      </c>
      <c r="R77" s="0" t="s">
        <v>23</v>
      </c>
      <c r="S77" s="0" t="s">
        <v>24</v>
      </c>
      <c r="T77" s="0" t="n">
        <v>0.084930855650221</v>
      </c>
      <c r="U77" s="0" t="n">
        <f aca="false">(T77+U76)</f>
        <v>2.78523391462897</v>
      </c>
      <c r="V77" s="10" t="n">
        <f aca="false">U77/SUM(T$45:T$79)</f>
        <v>0.942437065583643</v>
      </c>
      <c r="W77" s="10" t="n">
        <f aca="false">ABS(T77-T$80)</f>
        <v>0.000492207434215242</v>
      </c>
      <c r="X77" s="0" t="s">
        <v>71</v>
      </c>
      <c r="Y77" s="0" t="s">
        <v>25</v>
      </c>
      <c r="Z77" s="0" t="s">
        <v>64</v>
      </c>
      <c r="AA77" s="0" t="s">
        <v>23</v>
      </c>
      <c r="AB77" s="0" t="s">
        <v>24</v>
      </c>
      <c r="AC77" s="0" t="n">
        <v>0.033372609812063</v>
      </c>
      <c r="AD77" s="0" t="n">
        <f aca="false">(AC77+AD76)</f>
        <v>1.09665940337052</v>
      </c>
      <c r="AE77" s="10" t="n">
        <f aca="false">AD77/SUM(AC$45:AC$79)</f>
        <v>0.942563471077398</v>
      </c>
      <c r="AF77" s="10" t="n">
        <f aca="false">ABS(AC77-AC$80)</f>
        <v>0.00013015264918266</v>
      </c>
      <c r="AG77" s="0" t="s">
        <v>71</v>
      </c>
      <c r="AH77" s="0" t="s">
        <v>26</v>
      </c>
      <c r="AI77" s="0" t="s">
        <v>64</v>
      </c>
      <c r="AJ77" s="0" t="s">
        <v>23</v>
      </c>
      <c r="AK77" s="0" t="s">
        <v>24</v>
      </c>
      <c r="AL77" s="0" t="n">
        <v>0.02146671123854</v>
      </c>
      <c r="AM77" s="0" t="n">
        <f aca="false">(AL77+AM76)</f>
        <v>0.706787689422352</v>
      </c>
      <c r="AN77" s="10" t="n">
        <f aca="false">AM77/SUM(AL$45:AL$79)</f>
        <v>0.942635625430034</v>
      </c>
      <c r="AO77" s="10" t="n">
        <f aca="false">ABS(AL77-AL$80)</f>
        <v>4.38693272943672E-005</v>
      </c>
      <c r="AP77" s="0" t="s">
        <v>71</v>
      </c>
      <c r="AQ77" s="0" t="s">
        <v>28</v>
      </c>
      <c r="AR77" s="0" t="s">
        <v>27</v>
      </c>
      <c r="AS77" s="0" t="s">
        <v>23</v>
      </c>
      <c r="AT77" s="0" t="s">
        <v>24</v>
      </c>
      <c r="AU77" s="0" t="n">
        <v>0.016209401844513</v>
      </c>
      <c r="AV77" s="0" t="n">
        <f aca="false">(AU77+AV76)</f>
        <v>0.533688536276213</v>
      </c>
      <c r="AW77" s="10" t="n">
        <f aca="false">AV77/SUM(AU$45:AU$79)</f>
        <v>0.942713107610827</v>
      </c>
      <c r="AX77" s="10" t="n">
        <f aca="false">ABS(AU77-AU$80)</f>
        <v>3.45510118449424E-005</v>
      </c>
      <c r="AY77" s="0" t="s">
        <v>71</v>
      </c>
      <c r="AZ77" s="0" t="s">
        <v>29</v>
      </c>
      <c r="BA77" s="0" t="s">
        <v>58</v>
      </c>
      <c r="BB77" s="0" t="s">
        <v>23</v>
      </c>
      <c r="BC77" s="0" t="s">
        <v>24</v>
      </c>
      <c r="BD77" s="0" t="n">
        <v>0.013238086166397</v>
      </c>
      <c r="BE77" s="0" t="n">
        <f aca="false">(BD77+BE76)</f>
        <v>0.435707587626101</v>
      </c>
      <c r="BF77" s="10" t="n">
        <f aca="false">BE77/SUM(BD$45:BD$79)</f>
        <v>0.942687532784778</v>
      </c>
      <c r="BG77" s="10" t="n">
        <f aca="false">ABS(BD77-BD$80)</f>
        <v>3.2450380471373E-005</v>
      </c>
    </row>
    <row r="78" customFormat="false" ht="12.8" hidden="false" customHeight="false" outlineLevel="0" collapsed="false">
      <c r="D78" s="0" t="n">
        <f aca="false">POWER(B78-$C$3, 2)/($F$3-1)</f>
        <v>5.12932818792205E-006</v>
      </c>
      <c r="O78" s="0" t="s">
        <v>71</v>
      </c>
      <c r="P78" s="0" t="s">
        <v>21</v>
      </c>
      <c r="Q78" s="0" t="s">
        <v>31</v>
      </c>
      <c r="R78" s="0" t="s">
        <v>23</v>
      </c>
      <c r="S78" s="0" t="s">
        <v>24</v>
      </c>
      <c r="T78" s="0" t="n">
        <v>0.084996593879241</v>
      </c>
      <c r="U78" s="0" t="n">
        <f aca="false">(T78+U77)</f>
        <v>2.87023050850821</v>
      </c>
      <c r="V78" s="10" t="n">
        <f aca="false">U78/SUM(T$45:T$79)</f>
        <v>0.971197285721501</v>
      </c>
      <c r="W78" s="10" t="n">
        <f aca="false">ABS(T78-T$80)</f>
        <v>0.000557945663235249</v>
      </c>
      <c r="X78" s="0" t="s">
        <v>71</v>
      </c>
      <c r="Y78" s="0" t="s">
        <v>25</v>
      </c>
      <c r="Z78" s="0" t="s">
        <v>45</v>
      </c>
      <c r="AA78" s="0" t="s">
        <v>23</v>
      </c>
      <c r="AB78" s="0" t="s">
        <v>24</v>
      </c>
      <c r="AC78" s="0" t="n">
        <v>0.033378086654032</v>
      </c>
      <c r="AD78" s="0" t="n">
        <f aca="false">(AC78+AD77)</f>
        <v>1.13003749002455</v>
      </c>
      <c r="AE78" s="10" t="n">
        <f aca="false">AD78/SUM(AC$45:AC$79)</f>
        <v>0.971251471305958</v>
      </c>
      <c r="AF78" s="10" t="n">
        <f aca="false">ABS(AC78-AC$80)</f>
        <v>0.000135629491151659</v>
      </c>
      <c r="AG78" s="0" t="s">
        <v>71</v>
      </c>
      <c r="AH78" s="0" t="s">
        <v>26</v>
      </c>
      <c r="AI78" s="0" t="s">
        <v>27</v>
      </c>
      <c r="AJ78" s="0" t="s">
        <v>23</v>
      </c>
      <c r="AK78" s="0" t="s">
        <v>24</v>
      </c>
      <c r="AL78" s="0" t="n">
        <v>0.021490942483532</v>
      </c>
      <c r="AM78" s="0" t="n">
        <f aca="false">(AL78+AM77)</f>
        <v>0.728278631905884</v>
      </c>
      <c r="AN78" s="10" t="n">
        <f aca="false">AM78/SUM(AL$45:AL$79)</f>
        <v>0.971297879049083</v>
      </c>
      <c r="AO78" s="10" t="n">
        <f aca="false">ABS(AL78-AL$80)</f>
        <v>6.81005722863691E-005</v>
      </c>
      <c r="AP78" s="0" t="s">
        <v>71</v>
      </c>
      <c r="AQ78" s="0" t="s">
        <v>28</v>
      </c>
      <c r="AR78" s="0" t="s">
        <v>47</v>
      </c>
      <c r="AS78" s="0" t="s">
        <v>23</v>
      </c>
      <c r="AT78" s="0" t="s">
        <v>24</v>
      </c>
      <c r="AU78" s="0" t="n">
        <v>0.016215398275029</v>
      </c>
      <c r="AV78" s="0" t="n">
        <f aca="false">(AU78+AV77)</f>
        <v>0.549903934551242</v>
      </c>
      <c r="AW78" s="10" t="n">
        <f aca="false">AV78/SUM(AU$45:AU$79)</f>
        <v>0.971356159615768</v>
      </c>
      <c r="AX78" s="10" t="n">
        <f aca="false">ABS(AU78-AU$80)</f>
        <v>4.05474423609414E-005</v>
      </c>
      <c r="AY78" s="0" t="s">
        <v>71</v>
      </c>
      <c r="AZ78" s="0" t="s">
        <v>29</v>
      </c>
      <c r="BA78" s="0" t="s">
        <v>52</v>
      </c>
      <c r="BB78" s="0" t="s">
        <v>23</v>
      </c>
      <c r="BC78" s="0" t="s">
        <v>24</v>
      </c>
      <c r="BD78" s="0" t="n">
        <v>0.013239275738601</v>
      </c>
      <c r="BE78" s="0" t="n">
        <f aca="false">(BD78+BE77)</f>
        <v>0.448946863364702</v>
      </c>
      <c r="BF78" s="10" t="n">
        <f aca="false">BE78/SUM(BD$45:BD$79)</f>
        <v>0.971331744031769</v>
      </c>
      <c r="BG78" s="10" t="n">
        <f aca="false">ABS(BD78-BD$80)</f>
        <v>3.36399526753729E-005</v>
      </c>
    </row>
    <row r="79" customFormat="false" ht="12.8" hidden="false" customHeight="false" outlineLevel="0" collapsed="false">
      <c r="D79" s="0" t="n">
        <f aca="false">POWER(B79-$C$3, 2)/($F$3-1)</f>
        <v>5.12932818792205E-006</v>
      </c>
      <c r="O79" s="0" t="s">
        <v>71</v>
      </c>
      <c r="P79" s="0" t="s">
        <v>21</v>
      </c>
      <c r="Q79" s="0" t="s">
        <v>33</v>
      </c>
      <c r="R79" s="0" t="s">
        <v>23</v>
      </c>
      <c r="S79" s="0" t="s">
        <v>24</v>
      </c>
      <c r="T79" s="0" t="n">
        <v>0.08512217905199</v>
      </c>
      <c r="U79" s="0" t="n">
        <f aca="false">(T79+U78)</f>
        <v>2.9553526875602</v>
      </c>
      <c r="V79" s="10" t="n">
        <f aca="false">U79/SUM(T$45:T$79)</f>
        <v>1</v>
      </c>
      <c r="W79" s="10" t="n">
        <f aca="false">ABS(T79-T$80)</f>
        <v>0.000683530835984242</v>
      </c>
      <c r="X79" s="0" t="s">
        <v>71</v>
      </c>
      <c r="Y79" s="0" t="s">
        <v>25</v>
      </c>
      <c r="Z79" s="0" t="s">
        <v>34</v>
      </c>
      <c r="AA79" s="0" t="s">
        <v>23</v>
      </c>
      <c r="AB79" s="0" t="s">
        <v>24</v>
      </c>
      <c r="AC79" s="0" t="n">
        <v>0.033448510676263</v>
      </c>
      <c r="AD79" s="0" t="n">
        <f aca="false">(AC79+AD78)</f>
        <v>1.16348600070081</v>
      </c>
      <c r="AE79" s="10" t="n">
        <f aca="false">AD79/SUM(AC$45:AC$79)</f>
        <v>1</v>
      </c>
      <c r="AF79" s="10" t="n">
        <f aca="false">ABS(AC79-AC$80)</f>
        <v>0.00020605351338266</v>
      </c>
      <c r="AG79" s="0" t="s">
        <v>71</v>
      </c>
      <c r="AH79" s="0" t="s">
        <v>26</v>
      </c>
      <c r="AI79" s="0" t="s">
        <v>30</v>
      </c>
      <c r="AJ79" s="0" t="s">
        <v>23</v>
      </c>
      <c r="AK79" s="0" t="s">
        <v>24</v>
      </c>
      <c r="AL79" s="0" t="n">
        <v>0.021520834987713</v>
      </c>
      <c r="AM79" s="0" t="n">
        <f aca="false">(AL79+AM78)</f>
        <v>0.749799466893597</v>
      </c>
      <c r="AN79" s="10" t="n">
        <f aca="false">AM79/SUM(AL$45:AL$79)</f>
        <v>1</v>
      </c>
      <c r="AO79" s="10" t="n">
        <f aca="false">ABS(AL79-AL$80)</f>
        <v>9.79930764673682E-005</v>
      </c>
      <c r="AP79" s="0" t="s">
        <v>71</v>
      </c>
      <c r="AQ79" s="0" t="s">
        <v>28</v>
      </c>
      <c r="AR79" s="0" t="s">
        <v>66</v>
      </c>
      <c r="AS79" s="0" t="s">
        <v>23</v>
      </c>
      <c r="AT79" s="0" t="s">
        <v>24</v>
      </c>
      <c r="AU79" s="0" t="n">
        <v>0.01621584459214</v>
      </c>
      <c r="AV79" s="0" t="n">
        <f aca="false">(AU79+AV78)</f>
        <v>0.566119779143382</v>
      </c>
      <c r="AW79" s="10" t="n">
        <f aca="false">AV79/SUM(AU$45:AU$79)</f>
        <v>1</v>
      </c>
      <c r="AX79" s="10" t="n">
        <f aca="false">ABS(AU79-AU$80)</f>
        <v>4.09937594719398E-005</v>
      </c>
      <c r="AY79" s="0" t="s">
        <v>71</v>
      </c>
      <c r="AZ79" s="0" t="s">
        <v>29</v>
      </c>
      <c r="BA79" s="0" t="s">
        <v>62</v>
      </c>
      <c r="BB79" s="0" t="s">
        <v>23</v>
      </c>
      <c r="BC79" s="0" t="s">
        <v>24</v>
      </c>
      <c r="BD79" s="0" t="n">
        <v>0.013250389142695</v>
      </c>
      <c r="BE79" s="0" t="n">
        <f aca="false">(BD79+BE78)</f>
        <v>0.462197252507397</v>
      </c>
      <c r="BF79" s="10" t="n">
        <f aca="false">BE79/SUM(BD$45:BD$79)</f>
        <v>1</v>
      </c>
      <c r="BG79" s="10" t="n">
        <f aca="false">ABS(BD79-BD$80)</f>
        <v>4.47533567693725E-005</v>
      </c>
    </row>
    <row r="80" customFormat="false" ht="12.8" hidden="false" customHeight="false" outlineLevel="0" collapsed="false">
      <c r="D80" s="0" t="n">
        <f aca="false">POWER(B80-$C$3, 2)/($F$3-1)</f>
        <v>5.12932818792205E-006</v>
      </c>
      <c r="T80" s="3" t="n">
        <v>0.0844386482160058</v>
      </c>
      <c r="W80" s="7" t="n">
        <f aca="false">SUM(W45:W79)/(35*2*T80)</f>
        <v>0.00188754443533738</v>
      </c>
      <c r="AC80" s="3" t="n">
        <v>0.0332424571628803</v>
      </c>
      <c r="AF80" s="7" t="n">
        <f aca="false">SUM(AF45:AF79)/(35*2*AC80)</f>
        <v>0.000979276212559108</v>
      </c>
      <c r="AL80" s="3" t="n">
        <v>0.0214228419112456</v>
      </c>
      <c r="AO80" s="7" t="n">
        <f aca="false">SUM(AO45:AO79)/(35*2*AL80)</f>
        <v>0.000760431663421457</v>
      </c>
      <c r="AU80" s="3" t="n">
        <v>0.0161748508326681</v>
      </c>
      <c r="AX80" s="7" t="n">
        <f aca="false">SUM(AX45:AX79)/(35*2*AU80)</f>
        <v>0.000700781086038703</v>
      </c>
      <c r="BD80" s="3" t="n">
        <v>0.0132056357859256</v>
      </c>
      <c r="BE80" s="8"/>
      <c r="BF80" s="8"/>
      <c r="BG80" s="7" t="n">
        <f aca="false">SUM(BG45:BG79)/(35*2*BD80)</f>
        <v>0.000635184154559614</v>
      </c>
    </row>
    <row r="81" customFormat="false" ht="12.8" hidden="false" customHeight="false" outlineLevel="0" collapsed="false">
      <c r="D81" s="0" t="n">
        <f aca="false">POWER(B81-$C$3, 2)/($F$3-1)</f>
        <v>5.12932818792205E-006</v>
      </c>
      <c r="T81" s="3" t="n">
        <v>0.000139601352231263</v>
      </c>
      <c r="AC81" s="3" t="n">
        <v>2.91327979876238E-005</v>
      </c>
      <c r="AL81" s="3" t="n">
        <v>1.45792966997896E-005</v>
      </c>
      <c r="AU81" s="3" t="n">
        <v>8.60925222170519E-006</v>
      </c>
      <c r="BD81" s="3" t="n">
        <v>6.78659820886667E-006</v>
      </c>
      <c r="BE81" s="8"/>
      <c r="BF81" s="8"/>
      <c r="BG81" s="8"/>
    </row>
    <row r="82" customFormat="false" ht="12.8" hidden="false" customHeight="false" outlineLevel="0" collapsed="false">
      <c r="D82" s="0" t="n">
        <f aca="false">POWER(B82-$C$3, 2)/($F$3-1)</f>
        <v>5.12932818792205E-006</v>
      </c>
    </row>
    <row r="83" customFormat="false" ht="12.8" hidden="false" customHeight="false" outlineLevel="0" collapsed="false">
      <c r="D83" s="0" t="n">
        <f aca="false">POWER(B83-$C$3, 2)/($F$3-1)</f>
        <v>5.12932818792205E-006</v>
      </c>
    </row>
    <row r="84" customFormat="false" ht="12.8" hidden="false" customHeight="false" outlineLevel="0" collapsed="false">
      <c r="D84" s="0" t="n">
        <f aca="false">POWER(B84-$C$3, 2)/($F$3-1)</f>
        <v>5.12932818792205E-006</v>
      </c>
    </row>
    <row r="85" customFormat="false" ht="12.8" hidden="false" customHeight="false" outlineLevel="0" collapsed="false">
      <c r="D85" s="0" t="n">
        <f aca="false">POWER(B85-$C$3, 2)/($F$3-1)</f>
        <v>5.12932818792205E-006</v>
      </c>
    </row>
    <row r="86" customFormat="false" ht="12.8" hidden="false" customHeight="false" outlineLevel="0" collapsed="false">
      <c r="D86" s="0" t="n">
        <f aca="false">POWER(B86-$C$3, 2)/($F$3-1)</f>
        <v>5.12932818792205E-006</v>
      </c>
    </row>
    <row r="87" customFormat="false" ht="12.8" hidden="false" customHeight="false" outlineLevel="0" collapsed="false">
      <c r="D87" s="0" t="n">
        <f aca="false">POWER(B87-$C$3, 2)/($F$3-1)</f>
        <v>5.12932818792205E-006</v>
      </c>
    </row>
    <row r="88" customFormat="false" ht="12.8" hidden="false" customHeight="false" outlineLevel="0" collapsed="false">
      <c r="D88" s="0" t="n">
        <f aca="false">POWER(B88-$C$3, 2)/($F$3-1)</f>
        <v>5.12932818792205E-006</v>
      </c>
    </row>
    <row r="89" customFormat="false" ht="12.8" hidden="false" customHeight="false" outlineLevel="0" collapsed="false">
      <c r="D89" s="0" t="n">
        <f aca="false">POWER(B89-$C$3, 2)/($F$3-1)</f>
        <v>5.12932818792205E-006</v>
      </c>
    </row>
    <row r="90" customFormat="false" ht="12.8" hidden="false" customHeight="false" outlineLevel="0" collapsed="false">
      <c r="D90" s="0" t="n">
        <f aca="false">POWER(B90-$C$3, 2)/($F$3-1)</f>
        <v>5.12932818792205E-006</v>
      </c>
    </row>
    <row r="91" customFormat="false" ht="12.8" hidden="false" customHeight="false" outlineLevel="0" collapsed="false">
      <c r="D91" s="0" t="n">
        <f aca="false">POWER(B91-$C$3, 2)/($F$3-1)</f>
        <v>5.12932818792205E-006</v>
      </c>
    </row>
    <row r="92" customFormat="false" ht="12.8" hidden="false" customHeight="false" outlineLevel="0" collapsed="false">
      <c r="D92" s="0" t="n">
        <f aca="false">POWER(B92-$C$3, 2)/($F$3-1)</f>
        <v>5.12932818792205E-006</v>
      </c>
    </row>
    <row r="93" customFormat="false" ht="12.8" hidden="false" customHeight="false" outlineLevel="0" collapsed="false">
      <c r="D93" s="0" t="n">
        <f aca="false">POWER(B93-$C$3, 2)/($F$3-1)</f>
        <v>5.12932818792205E-006</v>
      </c>
    </row>
    <row r="94" customFormat="false" ht="12.8" hidden="false" customHeight="false" outlineLevel="0" collapsed="false">
      <c r="D94" s="0" t="n">
        <f aca="false">POWER(B94-$C$3, 2)/($F$3-1)</f>
        <v>5.12932818792205E-006</v>
      </c>
    </row>
    <row r="95" customFormat="false" ht="12.8" hidden="false" customHeight="false" outlineLevel="0" collapsed="false">
      <c r="D95" s="0" t="n">
        <f aca="false">POWER(B95-$C$3, 2)/($F$3-1)</f>
        <v>5.12932818792205E-006</v>
      </c>
    </row>
    <row r="96" customFormat="false" ht="12.8" hidden="false" customHeight="false" outlineLevel="0" collapsed="false">
      <c r="D96" s="0" t="n">
        <f aca="false">POWER(B96-$C$3, 2)/($F$3-1)</f>
        <v>5.12932818792205E-006</v>
      </c>
    </row>
    <row r="97" customFormat="false" ht="12.8" hidden="false" customHeight="false" outlineLevel="0" collapsed="false">
      <c r="D97" s="0" t="n">
        <f aca="false">POWER(B97-$C$3, 2)/($F$3-1)</f>
        <v>5.12932818792205E-006</v>
      </c>
    </row>
    <row r="98" customFormat="false" ht="12.8" hidden="false" customHeight="false" outlineLevel="0" collapsed="false">
      <c r="D98" s="0" t="n">
        <f aca="false">POWER(B98-$C$3, 2)/($F$3-1)</f>
        <v>5.12932818792205E-006</v>
      </c>
    </row>
    <row r="99" customFormat="false" ht="12.8" hidden="false" customHeight="false" outlineLevel="0" collapsed="false">
      <c r="D99" s="0" t="n">
        <f aca="false">POWER(B99-$C$3, 2)/($F$3-1)</f>
        <v>5.12932818792205E-006</v>
      </c>
    </row>
    <row r="100" customFormat="false" ht="12.8" hidden="false" customHeight="false" outlineLevel="0" collapsed="false">
      <c r="D100" s="0" t="n">
        <f aca="false">POWER(B100-$C$3, 2)/($F$3-1)</f>
        <v>5.12932818792205E-006</v>
      </c>
    </row>
    <row r="101" customFormat="false" ht="12.8" hidden="false" customHeight="false" outlineLevel="0" collapsed="false">
      <c r="D101" s="0" t="n">
        <f aca="false">POWER(B101-$C$3, 2)/($F$3-1)</f>
        <v>5.12932818792205E-006</v>
      </c>
    </row>
    <row r="102" customFormat="false" ht="12.8" hidden="false" customHeight="false" outlineLevel="0" collapsed="false">
      <c r="D102" s="0" t="n">
        <f aca="false">POWER(B102-$C$3, 2)/($F$3-1)</f>
        <v>5.12932818792205E-006</v>
      </c>
    </row>
    <row r="103" customFormat="false" ht="12.8" hidden="false" customHeight="false" outlineLevel="0" collapsed="false">
      <c r="D103" s="0" t="n">
        <f aca="false">POWER(B103-$C$3, 2)/($F$3-1)</f>
        <v>5.12932818792205E-006</v>
      </c>
    </row>
  </sheetData>
  <mergeCells count="2">
    <mergeCell ref="BJ7:BJ11"/>
    <mergeCell ref="BJ12:B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2021-01-27T18:09:23Z</dcterms:modified>
  <cp:revision>58</cp:revision>
  <dc:subject/>
  <dc:title/>
</cp:coreProperties>
</file>