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9.xml" ContentType="application/vnd.openxmlformats-officedocument.spreadsheetml.revisionLo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true" localSheetId="0" name="_xlnm._FilterDatabase" vbProcedure="false">Foglio1!$H$57:$H$137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<sst xmlns="http://schemas.openxmlformats.org/spreadsheetml/2006/main" count="249" uniqueCount="87">
  <si>
    <t xml:space="preserve">FACTORIAL ANALYSYS</t>
  </si>
  <si>
    <t xml:space="preserve">Applied Log transformation</t>
  </si>
  <si>
    <t xml:space="preserve">OLD DATA NOT TRANSFORMED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</si>
  <si>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</si>
  <si>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</si>
  <si>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</si>
  <si>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</si>
  <si>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</si>
  <si>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</si>
  <si>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</si>
  <si>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</si>
  <si>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</si>
  <si>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</si>
  <si>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</si>
  <si>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</si>
  <si>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</si>
  <si>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</si>
  <si>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</si>
  <si>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</si>
  <si>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</si>
  <si>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</si>
  <si>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</si>
  <si>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</si>
  <si>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</si>
  <si>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</si>
  <si>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</si>
  <si>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</si>
  <si>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</si>
  <si>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</si>
  <si>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</si>
  <si>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</si>
  <si>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</si>
  <si>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</si>
  <si>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</si>
  <si>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</si>
  <si>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$3=100ms</t>
  </si>
  <si>
    <t xml:space="preserve">#0</t>
  </si>
  <si>
    <t xml:space="preserve">Send Probability</t>
  </si>
  <si>
    <t xml:space="preserve">#1</t>
  </si>
  <si>
    <t xml:space="preserve">Mean inter-arrival time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</si>
  <si>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</si>
  <si>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</si>
  <si>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</si>
  <si>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</si>
  <si>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$3=100ms</t>
  </si>
  <si>
    <t xml:space="preserve">Sum of Errors</t>
  </si>
  <si>
    <t xml:space="preserve">Mean Error</t>
  </si>
  <si>
    <t xml:space="preserve">$0=5, $1=6, $2=0.5, $3=500ms</t>
  </si>
  <si>
    <t xml:space="preserve">N</t>
  </si>
  <si>
    <t xml:space="preserve">p</t>
  </si>
  <si>
    <t xml:space="preserve">lambda</t>
  </si>
  <si>
    <t xml:space="preserve"> </t>
  </si>
  <si>
    <t xml:space="preserve">err_i_j ^ 2</t>
  </si>
  <si>
    <t xml:space="preserve">$0=5, $1=100, $2=0.1, $3=100ms</t>
  </si>
  <si>
    <t xml:space="preserve">$0=5, $1=100, $2=0.1, $3=500ms</t>
  </si>
  <si>
    <t xml:space="preserve">$0=5, $1=100, $2=0.5, $3=100ms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</si>
  <si>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</si>
  <si>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</si>
  <si>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</si>
  <si>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</si>
  <si>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</si>
  <si>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</si>
  <si>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</si>
  <si>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</si>
  <si>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</si>
  <si>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</si>
  <si>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 0.025,16</t>
  </si>
  <si>
    <t xml:space="preserve">Verifica Ipotesi Errori Normal</t>
  </si>
  <si>
    <t xml:space="preserve">$0=30, $1=6, $2=0.1, $3=100ms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</si>
  <si>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</si>
  <si>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</si>
  <si>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</si>
  <si>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</si>
  <si>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</si>
  <si>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</si>
  <si>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</si>
  <si>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$3=500ms</t>
  </si>
  <si>
    <t xml:space="preserve">$0=30, $1=100, $2=0.1, $3=100ms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</si>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</sst>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4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-0.0132603247548144</c:v>
                </c:pt>
                <c:pt idx="1">
                  <c:v>-0.0129690146000983</c:v>
                </c:pt>
                <c:pt idx="2">
                  <c:v>-0.0128759489406043</c:v>
                </c:pt>
                <c:pt idx="3">
                  <c:v>-0.0128759489406043</c:v>
                </c:pt>
                <c:pt idx="4">
                  <c:v>-0.00839407281807403</c:v>
                </c:pt>
                <c:pt idx="5">
                  <c:v>-0.00837500181209783</c:v>
                </c:pt>
                <c:pt idx="6">
                  <c:v>-0.00817729109556931</c:v>
                </c:pt>
                <c:pt idx="7">
                  <c:v>-0.00788391253090426</c:v>
                </c:pt>
                <c:pt idx="8">
                  <c:v>-0.00782344215368036</c:v>
                </c:pt>
                <c:pt idx="9">
                  <c:v>-0.00781691019634823</c:v>
                </c:pt>
                <c:pt idx="10">
                  <c:v>-0.00779326904459643</c:v>
                </c:pt>
                <c:pt idx="11">
                  <c:v>-0.00778881644056725</c:v>
                </c:pt>
                <c:pt idx="12">
                  <c:v>-0.00772837946708574</c:v>
                </c:pt>
                <c:pt idx="13">
                  <c:v>-0.00759485867519882</c:v>
                </c:pt>
                <c:pt idx="14">
                  <c:v>-0.00757776776431673</c:v>
                </c:pt>
                <c:pt idx="15">
                  <c:v>-0.0072577212405055</c:v>
                </c:pt>
                <c:pt idx="16">
                  <c:v>-0.00671630543379309</c:v>
                </c:pt>
                <c:pt idx="17">
                  <c:v>-0.00669723442781689</c:v>
                </c:pt>
                <c:pt idx="18">
                  <c:v>-0.00650332037220602</c:v>
                </c:pt>
                <c:pt idx="19">
                  <c:v>-0.00650066673721306</c:v>
                </c:pt>
                <c:pt idx="20">
                  <c:v>-0.0055023510718093</c:v>
                </c:pt>
                <c:pt idx="21">
                  <c:v>-0.0055023510718093</c:v>
                </c:pt>
                <c:pt idx="22">
                  <c:v>-0.00539957654676471</c:v>
                </c:pt>
                <c:pt idx="23">
                  <c:v>-0.00510826639204853</c:v>
                </c:pt>
                <c:pt idx="24">
                  <c:v>-0.00462166187962754</c:v>
                </c:pt>
                <c:pt idx="25">
                  <c:v>-0.00445393452221665</c:v>
                </c:pt>
                <c:pt idx="26">
                  <c:v>-0.00437384047547706</c:v>
                </c:pt>
                <c:pt idx="27">
                  <c:v>-0.00434125082450709</c:v>
                </c:pt>
                <c:pt idx="28">
                  <c:v>-0.00422726284027841</c:v>
                </c:pt>
                <c:pt idx="29">
                  <c:v>-0.00404253631276452</c:v>
                </c:pt>
                <c:pt idx="30">
                  <c:v>-0.00404253631276452</c:v>
                </c:pt>
                <c:pt idx="31">
                  <c:v>-0.00345642126076306</c:v>
                </c:pt>
                <c:pt idx="32">
                  <c:v>-0.00168116526389273</c:v>
                </c:pt>
                <c:pt idx="33">
                  <c:v>-0.00161692000412328</c:v>
                </c:pt>
                <c:pt idx="34">
                  <c:v>-0.00159806573102572</c:v>
                </c:pt>
                <c:pt idx="35">
                  <c:v>-0.0015667182039677</c:v>
                </c:pt>
                <c:pt idx="36">
                  <c:v>-0.000771196545083563</c:v>
                </c:pt>
                <c:pt idx="37">
                  <c:v>-0.000745010141061708</c:v>
                </c:pt>
                <c:pt idx="38">
                  <c:v>-0.00073894655567</c:v>
                </c:pt>
                <c:pt idx="39">
                  <c:v>-0.000703178273497279</c:v>
                </c:pt>
                <c:pt idx="40">
                  <c:v>-0.000654822141336137</c:v>
                </c:pt>
                <c:pt idx="41">
                  <c:v>-0.00059990404436161</c:v>
                </c:pt>
                <c:pt idx="42">
                  <c:v>-0.000556868293959678</c:v>
                </c:pt>
                <c:pt idx="43">
                  <c:v>2.37609509190773E-005</c:v>
                </c:pt>
                <c:pt idx="44">
                  <c:v>0.00159268993249195</c:v>
                </c:pt>
                <c:pt idx="45">
                  <c:v>0.00188328059425713</c:v>
                </c:pt>
                <c:pt idx="46">
                  <c:v>0.00216215692267432</c:v>
                </c:pt>
                <c:pt idx="47">
                  <c:v>0.00234908640439391</c:v>
                </c:pt>
                <c:pt idx="48">
                  <c:v>0.00236815741037011</c:v>
                </c:pt>
                <c:pt idx="49">
                  <c:v>0.00296411769414484</c:v>
                </c:pt>
                <c:pt idx="50">
                  <c:v>0.00306850430418648</c:v>
                </c:pt>
                <c:pt idx="51">
                  <c:v>0.00324160579533425</c:v>
                </c:pt>
                <c:pt idx="52">
                  <c:v>0.00532931479857168</c:v>
                </c:pt>
                <c:pt idx="53">
                  <c:v>0.00534838580454788</c:v>
                </c:pt>
                <c:pt idx="54">
                  <c:v>0.00562867166087186</c:v>
                </c:pt>
                <c:pt idx="55">
                  <c:v>0.00563266773422344</c:v>
                </c:pt>
                <c:pt idx="56">
                  <c:v>0.00582401223749685</c:v>
                </c:pt>
                <c:pt idx="57">
                  <c:v>0.00593312221057574</c:v>
                </c:pt>
                <c:pt idx="58">
                  <c:v>0.00599691677250516</c:v>
                </c:pt>
                <c:pt idx="59">
                  <c:v>0.00604137138963401</c:v>
                </c:pt>
                <c:pt idx="60">
                  <c:v>0.00607831255121413</c:v>
                </c:pt>
                <c:pt idx="61">
                  <c:v>0.00613836193866346</c:v>
                </c:pt>
                <c:pt idx="62">
                  <c:v>0.00619770668762662</c:v>
                </c:pt>
                <c:pt idx="63">
                  <c:v>0.00622001024213692</c:v>
                </c:pt>
                <c:pt idx="64">
                  <c:v>0.00660490474712883</c:v>
                </c:pt>
                <c:pt idx="65">
                  <c:v>0.006896214901845</c:v>
                </c:pt>
                <c:pt idx="66">
                  <c:v>0.00697066500102839</c:v>
                </c:pt>
                <c:pt idx="67">
                  <c:v>0.00698928056133896</c:v>
                </c:pt>
                <c:pt idx="68">
                  <c:v>0.00698928056133896</c:v>
                </c:pt>
                <c:pt idx="69">
                  <c:v>0.00716187523639478</c:v>
                </c:pt>
                <c:pt idx="70">
                  <c:v>0.00735569302499717</c:v>
                </c:pt>
                <c:pt idx="71">
                  <c:v>0.00739767012996606</c:v>
                </c:pt>
                <c:pt idx="72">
                  <c:v>0.00743197704890153</c:v>
                </c:pt>
                <c:pt idx="73">
                  <c:v>0.00749441156502306</c:v>
                </c:pt>
                <c:pt idx="74">
                  <c:v>0.00765543216478581</c:v>
                </c:pt>
                <c:pt idx="75">
                  <c:v>0.00776811586249537</c:v>
                </c:pt>
                <c:pt idx="76">
                  <c:v>0.0154315557638383</c:v>
                </c:pt>
                <c:pt idx="77">
                  <c:v>0.0154315557638383</c:v>
                </c:pt>
                <c:pt idx="78">
                  <c:v>0.0155114178152131</c:v>
                </c:pt>
                <c:pt idx="79">
                  <c:v>0.0158027279699293</c:v>
                </c:pt>
              </c:numCache>
            </c:numRef>
          </c:yVal>
          <c:smooth val="0"/>
        </c:ser>
        <c:axId val="83871853"/>
        <c:axId val="6037251"/>
      </c:scatterChart>
      <c:valAx>
        <c:axId val="838718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7251"/>
        <c:crosses val="autoZero"/>
        <c:crossBetween val="midCat"/>
      </c:valAx>
      <c:valAx>
        <c:axId val="60372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718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-0.612140166284626</c:v>
                </c:pt>
                <c:pt idx="1">
                  <c:v>-0.610759574125927</c:v>
                </c:pt>
                <c:pt idx="2">
                  <c:v>-0.597094378517327</c:v>
                </c:pt>
                <c:pt idx="3">
                  <c:v>-0.598623586019498</c:v>
                </c:pt>
                <c:pt idx="4">
                  <c:v>-0.602663563821229</c:v>
                </c:pt>
                <c:pt idx="5">
                  <c:v>-1.30444517301579</c:v>
                </c:pt>
                <c:pt idx="6">
                  <c:v>-1.31279252573626</c:v>
                </c:pt>
                <c:pt idx="7">
                  <c:v>-1.30493177752821</c:v>
                </c:pt>
                <c:pt idx="8">
                  <c:v>-1.28402078316624</c:v>
                </c:pt>
                <c:pt idx="9">
                  <c:v>-1.29292729623432</c:v>
                </c:pt>
                <c:pt idx="10">
                  <c:v>-0.612634300462303</c:v>
                </c:pt>
                <c:pt idx="11">
                  <c:v>-0.610956533078022</c:v>
                </c:pt>
                <c:pt idx="12">
                  <c:v>-0.596808250595327</c:v>
                </c:pt>
                <c:pt idx="13">
                  <c:v>-0.598910912845657</c:v>
                </c:pt>
                <c:pt idx="14">
                  <c:v>-0.601891141239835</c:v>
                </c:pt>
                <c:pt idx="15">
                  <c:v>-1.30395911310842</c:v>
                </c:pt>
                <c:pt idx="16">
                  <c:v>-1.31279252573626</c:v>
                </c:pt>
                <c:pt idx="17">
                  <c:v>-1.30541892786747</c:v>
                </c:pt>
                <c:pt idx="18">
                  <c:v>-1.28448502103182</c:v>
                </c:pt>
                <c:pt idx="19">
                  <c:v>-1.29292729623432</c:v>
                </c:pt>
                <c:pt idx="20">
                  <c:v>-0.612337752494551</c:v>
                </c:pt>
                <c:pt idx="21">
                  <c:v>-0.610661128136195</c:v>
                </c:pt>
                <c:pt idx="22">
                  <c:v>-0.597189796397953</c:v>
                </c:pt>
                <c:pt idx="23">
                  <c:v>-0.598336449161485</c:v>
                </c:pt>
                <c:pt idx="24">
                  <c:v>-0.602277180804725</c:v>
                </c:pt>
                <c:pt idx="25">
                  <c:v>-1.30298862224221</c:v>
                </c:pt>
                <c:pt idx="26">
                  <c:v>-1.31279252573626</c:v>
                </c:pt>
                <c:pt idx="27">
                  <c:v>-1.30493177752821</c:v>
                </c:pt>
                <c:pt idx="28">
                  <c:v>-1.28402078316624</c:v>
                </c:pt>
                <c:pt idx="29">
                  <c:v>-1.29292729623432</c:v>
                </c:pt>
                <c:pt idx="30">
                  <c:v>-0.612634300462303</c:v>
                </c:pt>
                <c:pt idx="31">
                  <c:v>-0.610956533078022</c:v>
                </c:pt>
                <c:pt idx="32">
                  <c:v>-0.596903605625208</c:v>
                </c:pt>
                <c:pt idx="33">
                  <c:v>-0.598910912845657</c:v>
                </c:pt>
                <c:pt idx="34">
                  <c:v>-0.601891141239835</c:v>
                </c:pt>
                <c:pt idx="35">
                  <c:v>-1.30395911310842</c:v>
                </c:pt>
                <c:pt idx="36">
                  <c:v>-1.31279252573626</c:v>
                </c:pt>
                <c:pt idx="37">
                  <c:v>-1.30541892786747</c:v>
                </c:pt>
                <c:pt idx="38">
                  <c:v>-1.28448502103182</c:v>
                </c:pt>
                <c:pt idx="39">
                  <c:v>-1.29292729623432</c:v>
                </c:pt>
                <c:pt idx="40">
                  <c:v>0.180786466737645</c:v>
                </c:pt>
                <c:pt idx="41">
                  <c:v>0.175181556027692</c:v>
                </c:pt>
                <c:pt idx="42">
                  <c:v>0.177319951999448</c:v>
                </c:pt>
                <c:pt idx="43">
                  <c:v>0.174600926782814</c:v>
                </c:pt>
                <c:pt idx="44">
                  <c:v>0.167900073836268</c:v>
                </c:pt>
                <c:pt idx="45">
                  <c:v>-0.533733313546863</c:v>
                </c:pt>
                <c:pt idx="46">
                  <c:v>-0.530365717711942</c:v>
                </c:pt>
                <c:pt idx="47">
                  <c:v>-0.518740784741698</c:v>
                </c:pt>
                <c:pt idx="48">
                  <c:v>-0.52009708348203</c:v>
                </c:pt>
                <c:pt idx="49">
                  <c:v>-0.527755374875787</c:v>
                </c:pt>
                <c:pt idx="50">
                  <c:v>0.181740087209143</c:v>
                </c:pt>
                <c:pt idx="51">
                  <c:v>0.175004223880968</c:v>
                </c:pt>
                <c:pt idx="52">
                  <c:v>0.178984776231972</c:v>
                </c:pt>
                <c:pt idx="53">
                  <c:v>0.174971973891554</c:v>
                </c:pt>
                <c:pt idx="54">
                  <c:v>0.168014790969552</c:v>
                </c:pt>
                <c:pt idx="55">
                  <c:v>-0.534063261887067</c:v>
                </c:pt>
                <c:pt idx="56">
                  <c:v>-0.530611243666978</c:v>
                </c:pt>
                <c:pt idx="57">
                  <c:v>-0.518501876979975</c:v>
                </c:pt>
                <c:pt idx="58">
                  <c:v>-0.520336870631895</c:v>
                </c:pt>
                <c:pt idx="59">
                  <c:v>-0.527836711046438</c:v>
                </c:pt>
                <c:pt idx="60">
                  <c:v>0.181914690720243</c:v>
                </c:pt>
                <c:pt idx="61">
                  <c:v>0.175181556027692</c:v>
                </c:pt>
                <c:pt idx="62">
                  <c:v>0.178904882473215</c:v>
                </c:pt>
                <c:pt idx="63">
                  <c:v>0.175133199895531</c:v>
                </c:pt>
                <c:pt idx="64">
                  <c:v>0.168047561728461</c:v>
                </c:pt>
                <c:pt idx="65">
                  <c:v>-0.533733313546863</c:v>
                </c:pt>
                <c:pt idx="66">
                  <c:v>-0.530529386258023</c:v>
                </c:pt>
                <c:pt idx="67">
                  <c:v>-0.518661134217523</c:v>
                </c:pt>
                <c:pt idx="68">
                  <c:v>-0.520017183843882</c:v>
                </c:pt>
                <c:pt idx="69">
                  <c:v>-0.527836711046438</c:v>
                </c:pt>
                <c:pt idx="70">
                  <c:v>0.181914690720243</c:v>
                </c:pt>
                <c:pt idx="71">
                  <c:v>0.175117079988254</c:v>
                </c:pt>
                <c:pt idx="72">
                  <c:v>0.178681101726761</c:v>
                </c:pt>
                <c:pt idx="73">
                  <c:v>0.174971973891554</c:v>
                </c:pt>
                <c:pt idx="74">
                  <c:v>0.167900073836268</c:v>
                </c:pt>
                <c:pt idx="75">
                  <c:v>-0.533980751298442</c:v>
                </c:pt>
                <c:pt idx="76">
                  <c:v>-0.530611243666978</c:v>
                </c:pt>
                <c:pt idx="77">
                  <c:v>-0.518501876979975</c:v>
                </c:pt>
                <c:pt idx="78">
                  <c:v>-0.519937298902624</c:v>
                </c:pt>
                <c:pt idx="79">
                  <c:v>-0.527755374875787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-0.00788391253090426</c:v>
                </c:pt>
                <c:pt idx="1">
                  <c:v>-0.00650332037220602</c:v>
                </c:pt>
                <c:pt idx="2">
                  <c:v>0.00716187523639478</c:v>
                </c:pt>
                <c:pt idx="3">
                  <c:v>0.00563266773422344</c:v>
                </c:pt>
                <c:pt idx="4">
                  <c:v>0.00159268993249195</c:v>
                </c:pt>
                <c:pt idx="5">
                  <c:v>-0.00462166187962754</c:v>
                </c:pt>
                <c:pt idx="6">
                  <c:v>-0.0129690146000983</c:v>
                </c:pt>
                <c:pt idx="7">
                  <c:v>-0.00510826639204853</c:v>
                </c:pt>
                <c:pt idx="8">
                  <c:v>0.0158027279699293</c:v>
                </c:pt>
                <c:pt idx="9">
                  <c:v>0.006896214901845</c:v>
                </c:pt>
                <c:pt idx="10">
                  <c:v>-0.00839407281807403</c:v>
                </c:pt>
                <c:pt idx="11">
                  <c:v>-0.00671630543379309</c:v>
                </c:pt>
                <c:pt idx="12">
                  <c:v>0.00743197704890153</c:v>
                </c:pt>
                <c:pt idx="13">
                  <c:v>0.00532931479857168</c:v>
                </c:pt>
                <c:pt idx="14">
                  <c:v>0.00234908640439391</c:v>
                </c:pt>
                <c:pt idx="15">
                  <c:v>-0.00404253631276452</c:v>
                </c:pt>
                <c:pt idx="16">
                  <c:v>-0.0128759489406043</c:v>
                </c:pt>
                <c:pt idx="17">
                  <c:v>-0.0055023510718093</c:v>
                </c:pt>
                <c:pt idx="18">
                  <c:v>0.0154315557638383</c:v>
                </c:pt>
                <c:pt idx="19">
                  <c:v>0.00698928056133896</c:v>
                </c:pt>
                <c:pt idx="20">
                  <c:v>-0.00817729109556931</c:v>
                </c:pt>
                <c:pt idx="21">
                  <c:v>-0.00650066673721306</c:v>
                </c:pt>
                <c:pt idx="22">
                  <c:v>0.00697066500102839</c:v>
                </c:pt>
                <c:pt idx="23">
                  <c:v>0.00582401223749685</c:v>
                </c:pt>
                <c:pt idx="24">
                  <c:v>0.00188328059425713</c:v>
                </c:pt>
                <c:pt idx="25">
                  <c:v>-0.00345642126076306</c:v>
                </c:pt>
                <c:pt idx="26">
                  <c:v>-0.0132603247548144</c:v>
                </c:pt>
                <c:pt idx="27">
                  <c:v>-0.00539957654676471</c:v>
                </c:pt>
                <c:pt idx="28">
                  <c:v>0.0155114178152131</c:v>
                </c:pt>
                <c:pt idx="29">
                  <c:v>0.00660490474712883</c:v>
                </c:pt>
                <c:pt idx="30">
                  <c:v>-0.00837500181209783</c:v>
                </c:pt>
                <c:pt idx="31">
                  <c:v>-0.00669723442781689</c:v>
                </c:pt>
                <c:pt idx="32">
                  <c:v>0.00735569302499717</c:v>
                </c:pt>
                <c:pt idx="33">
                  <c:v>0.00534838580454788</c:v>
                </c:pt>
                <c:pt idx="34">
                  <c:v>0.00236815741037011</c:v>
                </c:pt>
                <c:pt idx="35">
                  <c:v>-0.00404253631276452</c:v>
                </c:pt>
                <c:pt idx="36">
                  <c:v>-0.0128759489406043</c:v>
                </c:pt>
                <c:pt idx="37">
                  <c:v>-0.0055023510718093</c:v>
                </c:pt>
                <c:pt idx="38">
                  <c:v>0.0154315557638383</c:v>
                </c:pt>
                <c:pt idx="39">
                  <c:v>0.00698928056133896</c:v>
                </c:pt>
                <c:pt idx="40">
                  <c:v>0.00562867166087186</c:v>
                </c:pt>
                <c:pt idx="41">
                  <c:v>2.37609509190773E-005</c:v>
                </c:pt>
                <c:pt idx="42">
                  <c:v>0.00216215692267432</c:v>
                </c:pt>
                <c:pt idx="43">
                  <c:v>-0.000556868293959678</c:v>
                </c:pt>
                <c:pt idx="44">
                  <c:v>-0.0072577212405055</c:v>
                </c:pt>
                <c:pt idx="45">
                  <c:v>-0.00759485867519882</c:v>
                </c:pt>
                <c:pt idx="46">
                  <c:v>-0.00422726284027841</c:v>
                </c:pt>
                <c:pt idx="47">
                  <c:v>0.00739767012996606</c:v>
                </c:pt>
                <c:pt idx="48">
                  <c:v>0.00604137138963401</c:v>
                </c:pt>
                <c:pt idx="49">
                  <c:v>-0.00161692000412328</c:v>
                </c:pt>
                <c:pt idx="50">
                  <c:v>0.00599691677250516</c:v>
                </c:pt>
                <c:pt idx="51">
                  <c:v>-0.00073894655567</c:v>
                </c:pt>
                <c:pt idx="52">
                  <c:v>0.00324160579533425</c:v>
                </c:pt>
                <c:pt idx="53">
                  <c:v>-0.000771196545083563</c:v>
                </c:pt>
                <c:pt idx="54">
                  <c:v>-0.00772837946708574</c:v>
                </c:pt>
                <c:pt idx="55">
                  <c:v>-0.00779326904459643</c:v>
                </c:pt>
                <c:pt idx="56">
                  <c:v>-0.00434125082450709</c:v>
                </c:pt>
                <c:pt idx="57">
                  <c:v>0.00776811586249537</c:v>
                </c:pt>
                <c:pt idx="58">
                  <c:v>0.00593312221057574</c:v>
                </c:pt>
                <c:pt idx="59">
                  <c:v>-0.0015667182039677</c:v>
                </c:pt>
                <c:pt idx="60">
                  <c:v>0.00607831255121413</c:v>
                </c:pt>
                <c:pt idx="61">
                  <c:v>-0.000654822141336137</c:v>
                </c:pt>
                <c:pt idx="62">
                  <c:v>0.00306850430418648</c:v>
                </c:pt>
                <c:pt idx="63">
                  <c:v>-0.000703178273497279</c:v>
                </c:pt>
                <c:pt idx="64">
                  <c:v>-0.00778881644056725</c:v>
                </c:pt>
                <c:pt idx="65">
                  <c:v>-0.00757776776431673</c:v>
                </c:pt>
                <c:pt idx="66">
                  <c:v>-0.00437384047547706</c:v>
                </c:pt>
                <c:pt idx="67">
                  <c:v>0.00749441156502306</c:v>
                </c:pt>
                <c:pt idx="68">
                  <c:v>0.00613836193866346</c:v>
                </c:pt>
                <c:pt idx="69">
                  <c:v>-0.00168116526389273</c:v>
                </c:pt>
                <c:pt idx="70">
                  <c:v>0.00619770668762662</c:v>
                </c:pt>
                <c:pt idx="71">
                  <c:v>-0.00059990404436161</c:v>
                </c:pt>
                <c:pt idx="72">
                  <c:v>0.00296411769414484</c:v>
                </c:pt>
                <c:pt idx="73">
                  <c:v>-0.000745010141061708</c:v>
                </c:pt>
                <c:pt idx="74">
                  <c:v>-0.00781691019634823</c:v>
                </c:pt>
                <c:pt idx="75">
                  <c:v>-0.00782344215368036</c:v>
                </c:pt>
                <c:pt idx="76">
                  <c:v>-0.00445393452221665</c:v>
                </c:pt>
                <c:pt idx="77">
                  <c:v>0.00765543216478581</c:v>
                </c:pt>
                <c:pt idx="78">
                  <c:v>0.00622001024213692</c:v>
                </c:pt>
                <c:pt idx="79">
                  <c:v>-0.00159806573102572</c:v>
                </c:pt>
              </c:numCache>
            </c:numRef>
          </c:yVal>
          <c:smooth val="0"/>
        </c:ser>
        <c:axId val="77081031"/>
        <c:axId val="90626808"/>
      </c:scatterChart>
      <c:valAx>
        <c:axId val="770810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626808"/>
        <c:crosses val="autoZero"/>
        <c:crossBetween val="midCat"/>
      </c:valAx>
      <c:valAx>
        <c:axId val="90626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810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399240</xdr:colOff>
      <xdr:row>54</xdr:row>
      <xdr:rowOff>168480</xdr:rowOff>
    </xdr:from>
    <xdr:to>
      <xdr:col>23</xdr:col>
      <xdr:colOff>211680</xdr:colOff>
      <xdr:row>75</xdr:row>
      <xdr:rowOff>9360</xdr:rowOff>
    </xdr:to>
    <xdr:graphicFrame>
      <xdr:nvGraphicFramePr>
        <xdr:cNvPr id="0" name="Grafico 1"/>
        <xdr:cNvGraphicFramePr/>
      </xdr:nvGraphicFramePr>
      <xdr:xfrm>
        <a:off x="13496400" y="9662760"/>
        <a:ext cx="7566120" cy="354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67320</xdr:colOff>
      <xdr:row>156</xdr:row>
      <xdr:rowOff>35640</xdr:rowOff>
    </xdr:from>
    <xdr:to>
      <xdr:col>20</xdr:col>
      <xdr:colOff>775080</xdr:colOff>
      <xdr:row>174</xdr:row>
      <xdr:rowOff>70920</xdr:rowOff>
    </xdr:to>
    <xdr:graphicFrame>
      <xdr:nvGraphicFramePr>
        <xdr:cNvPr id="1" name="Grafico 2"/>
        <xdr:cNvGraphicFramePr/>
      </xdr:nvGraphicFramePr>
      <xdr:xfrm>
        <a:off x="11613960" y="27431280"/>
        <a:ext cx="7685640" cy="318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
</Relationships>
</file>

<file path=xl/revisions/revisionHeaders.xml><?xml version="1.0" encoding="utf-8"?>
<headers xmlns="http://schemas.openxmlformats.org/spreadsheetml/2006/main" xmlns:r="http://schemas.openxmlformats.org/officeDocument/2006/relationships" guid="{95955010-3D96-4B27-BC2A-E42D6F5943AA}">
  <header guid="{91FCEA43-B60C-4872-AC04-26CC4B261FF2}" dateTime="2021-01-26T16:06:00.000000000Z" userName=" " r:id="rId1" minRId="1" maxRId="15" maxSheetId="2">
    <sheetIdMap count="1">
      <sheetId val="1"/>
    </sheetIdMap>
  </header>
  <header guid="{986E47CE-6530-4190-A8A7-8EEE371D9150}" dateTime="2021-01-26T16:07:00.000000000Z" userName=" " r:id="rId2" minRId="16" maxRId="65" maxSheetId="2">
    <sheetIdMap count="1">
      <sheetId val="1"/>
    </sheetIdMap>
  </header>
  <header guid="{41310214-2A2C-49CC-983D-13F5271EAB39}" dateTime="2021-01-26T16:09:00.000000000Z" userName=" " r:id="rId3" minRId="66" maxRId="70" maxSheetId="2">
    <sheetIdMap count="1">
      <sheetId val="1"/>
    </sheetIdMap>
  </header>
  <header guid="{080B53E9-F857-45AB-8580-DF44DF4F025F}" dateTime="2021-01-26T16:12:00.000000000Z" userName=" " r:id="rId4" minRId="71" maxRId="150" maxSheetId="2">
    <sheetIdMap count="1">
      <sheetId val="1"/>
    </sheetIdMap>
  </header>
  <header guid="{D2DC5D1F-1880-473B-A065-0BD5A7C35098}" dateTime="2021-01-26T16:13:00.000000000Z" userName=" " r:id="rId5" minRId="151" maxRId="310" maxSheetId="2">
    <sheetIdMap count="1">
      <sheetId val="1"/>
    </sheetIdMap>
  </header>
  <header guid="{63CC5E7B-CCE2-4908-AB23-3C57AE07DAE4}" dateTime="2021-01-26T16:16:00.000000000Z" userName=" " r:id="rId6" minRId="311" maxRId="315" maxSheetId="2">
    <sheetIdMap count="1">
      <sheetId val="1"/>
    </sheetIdMap>
  </header>
  <header guid="{59502184-712E-4375-A5AA-7BC90E6AE507}" dateTime="2021-01-26T16:20:00.000000000Z" userName=" " r:id="rId7" minRId="316" maxRId="795" maxSheetId="2">
    <sheetIdMap count="1">
      <sheetId val="1"/>
    </sheetIdMap>
  </header>
  <header guid="{F0990949-CC0F-47F3-BE83-53BF5060020C}" dateTime="2021-01-26T16:21:00.000000000Z" userName=" " r:id="rId8" minRId="796" maxRId="880" maxSheetId="2">
    <sheetIdMap count="1">
      <sheetId val="1"/>
    </sheetIdMap>
  </header>
  <header guid="{95955010-3D96-4B27-BC2A-E42D6F5943AA}" dateTime="2021-01-26T16:22:00.000000000Z" userName=" " r:id="rId9" minRId="881" maxRId="883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U7" t="n">
      <v>0.24398644519749</v>
    </nc>
  </rcc>
  <rcc rId="2" ua="false" sId="1">
    <nc r="V7" t="n">
      <v>0.24493083717571</v>
    </nc>
  </rcc>
  <rcc rId="3" ua="false" sId="1">
    <nc r="W7" t="n">
      <v>0.25304149769457</v>
    </nc>
  </rcc>
  <rcc rId="4" ua="false" sId="1">
    <nc r="X7" t="n">
      <v>0.25181934336981</v>
    </nc>
  </rcc>
  <rcc rId="5" ua="false" sId="1">
    <nc r="Y7" t="n">
      <v>0.25009721682129</v>
    </nc>
  </rcc>
  <rcc rId="6" ua="false" sId="1">
    <nc r="U8" t="n">
      <v>0.049663907560691</v>
    </nc>
  </rcc>
  <rcc rId="7" ua="false" sId="1">
    <nc r="V8" t="n">
      <v>0.04866396311316</v>
    </nc>
  </rcc>
  <rcc rId="8" ua="false" sId="1">
    <nc r="W8" t="n">
      <v>0.049497250152769</v>
    </nc>
  </rcc>
  <rcc rId="9" ua="false" sId="1">
    <nc r="X8" t="n">
      <v>0.051941558802289</v>
    </nc>
  </rcc>
  <rcc rId="10" ua="false" sId="1">
    <nc r="Y8" t="n">
      <v>0.050941614354758</v>
    </nc>
  </rcc>
  <rcc rId="11" ua="false" sId="1">
    <nc r="U9" t="n">
      <v>0.24415310260541</v>
    </nc>
  </rcc>
  <rcc rId="12" ua="false" sId="1">
    <nc r="V9" t="n">
      <v>0.24509749458363</v>
    </nc>
  </rcc>
  <rcc rId="13" ua="false" sId="1">
    <nc r="W9" t="n">
      <v>0.25281928781734</v>
    </nc>
  </rcc>
  <rcc rId="14" ua="false" sId="1">
    <nc r="X9" t="n">
      <v>0.25215265818566</v>
    </nc>
  </rcc>
  <rcc rId="15" ua="false" sId="1">
    <nc r="Y9" t="n">
      <v>0.24987500694406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16" ua="false" sId="1">
    <nc r="U10" t="n">
      <v>0.049775012499306</v>
    </nc>
  </rcc>
  <rcc rId="17" ua="false" sId="1">
    <nc r="V10" t="n">
      <v>0.04866396311316</v>
    </nc>
  </rcc>
  <rcc rId="18" ua="false" sId="1">
    <nc r="W10" t="n">
      <v>0.049552802622077</v>
    </nc>
  </rcc>
  <rcc rId="19" ua="false" sId="1">
    <nc r="X10" t="n">
      <v>0.051997111271596</v>
    </nc>
  </rcc>
  <rcc rId="20" ua="false" sId="1">
    <nc r="Y10" t="n">
      <v>0.050941614354758</v>
    </nc>
  </rcc>
  <rcc rId="21" ua="false" sId="1">
    <nc r="U11" t="n">
      <v>0.24398644519749</v>
    </nc>
  </rcc>
  <rcc rId="22" ua="false" sId="1">
    <nc r="V11" t="n">
      <v>0.24493083717571</v>
    </nc>
  </rcc>
  <rcc rId="23" ua="false" sId="1">
    <nc r="W11" t="n">
      <v>0.25298594522527</v>
    </nc>
  </rcc>
  <rcc rId="24" ua="false" sId="1">
    <nc r="X11" t="n">
      <v>0.25181934336981</v>
    </nc>
  </rcc>
  <rcc rId="25" ua="false" sId="1">
    <nc r="Y11" t="n">
      <v>0.25009721682129</v>
    </nc>
  </rcc>
  <rcc rId="26" ua="false" sId="1">
    <nc r="U12" t="n">
      <v>0.049663907560691</v>
    </nc>
  </rcc>
  <rcc rId="27" ua="false" sId="1">
    <nc r="V12" t="n">
      <v>0.04866396311316</v>
    </nc>
  </rcc>
  <rcc rId="28" ua="false" sId="1">
    <nc r="W12" t="n">
      <v>0.049497250152769</v>
    </nc>
  </rcc>
  <rcc rId="29" ua="false" sId="1">
    <nc r="X12" t="n">
      <v>0.051941558802289</v>
    </nc>
  </rcc>
  <rcc rId="30" ua="false" sId="1">
    <nc r="Y12" t="n">
      <v>0.050941614354758</v>
    </nc>
  </rcc>
  <rcc rId="31" ua="false" sId="1">
    <nc r="U13" t="n">
      <v>1.5163046497417</v>
    </nc>
  </rcc>
  <rcc rId="32" ua="false" sId="1">
    <nc r="V13" t="n">
      <v>1.4968612854841</v>
    </nc>
  </rcc>
  <rcc rId="33" ua="false" sId="1">
    <nc r="W13" t="n">
      <v>1.504249763902</v>
    </nc>
  </rcc>
  <rcc rId="34" ua="false" sId="1">
    <nc r="X13" t="n">
      <v>1.4948613965891</v>
    </nc>
  </rcc>
  <rcc rId="35" ua="false" sId="1">
    <nc r="Y13" t="n">
      <v>1.4719737792345</v>
    </nc>
  </rcc>
  <rcc rId="36" ua="false" sId="1">
    <nc r="U14" t="n">
      <v>0.29259485584134</v>
    </nc>
  </rcc>
  <rcc rId="37" ua="false" sId="1">
    <nc r="V14" t="n">
      <v>0.29487250708294</v>
    </nc>
  </rcc>
  <rcc rId="38" ua="false" sId="1">
    <nc r="W14" t="n">
      <v>0.30287206266319</v>
    </nc>
  </rcc>
  <rcc rId="39" ua="false" sId="1">
    <nc r="X14" t="n">
      <v>0.30192767068496</v>
    </nc>
  </rcc>
  <rcc rId="40" ua="false" sId="1">
    <nc r="Y14" t="n">
      <v>0.29665018610077</v>
    </nc>
  </rcc>
  <rcc rId="41" ua="false" sId="1">
    <nc r="U15" t="n">
      <v>1.5196377979001</v>
    </nc>
  </rcc>
  <rcc rId="42" ua="false" sId="1">
    <nc r="V15" t="n">
      <v>1.4962502083218</v>
    </nc>
  </rcc>
  <rcc rId="43" ua="false" sId="1">
    <nc r="W15" t="n">
      <v>1.51002722071</v>
    </nc>
  </rcc>
  <rcc rId="44" ua="false" sId="1">
    <nc r="X15" t="n">
      <v>1.4961391033831</v>
    </nc>
  </rcc>
  <rcc rId="45" ua="false" sId="1">
    <nc r="Y15" t="n">
      <v>1.4723626465196</v>
    </nc>
  </rcc>
  <rcc rId="46" ua="false" sId="1">
    <nc r="U16" t="n">
      <v>0.29237264596411</v>
    </nc>
  </rcc>
  <rcc rId="47" ua="false" sId="1">
    <nc r="V16" t="n">
      <v>0.29470584967502</v>
    </nc>
  </rcc>
  <rcc rId="48" ua="false" sId="1">
    <nc r="W16" t="n">
      <v>0.30303872007111</v>
    </nc>
  </rcc>
  <rcc rId="49" ua="false" sId="1">
    <nc r="X16" t="n">
      <v>0.30176101327704</v>
    </nc>
  </rcc>
  <rcc rId="50" ua="false" sId="1">
    <nc r="Y16" t="n">
      <v>0.29659463363146</v>
    </nc>
  </rcc>
  <rcc rId="51" ua="false" sId="1">
    <nc r="U17" t="n">
      <v>1.5202488750625</v>
    </nc>
  </rcc>
  <rcc rId="52" ua="false" sId="1">
    <nc r="V17" t="n">
      <v>1.4968612854841</v>
    </nc>
  </rcc>
  <rcc rId="53" ua="false" sId="1">
    <nc r="W17" t="n">
      <v>1.5097494583634</v>
    </nc>
  </rcc>
  <rcc rId="54" ua="false" sId="1">
    <nc r="X17" t="n">
      <v>1.4966946280762</v>
    </nc>
  </rcc>
  <rcc rId="55" ua="false" sId="1">
    <nc r="Y17" t="n">
      <v>1.4724737514583</v>
    </nc>
  </rcc>
  <rcc rId="56" ua="false" sId="1">
    <nc r="U18" t="n">
      <v>0.29259485584134</v>
    </nc>
  </rcc>
  <rcc rId="57" ua="false" sId="1">
    <nc r="V18" t="n">
      <v>0.29476140214433</v>
    </nc>
  </rcc>
  <rcc rId="58" ua="false" sId="1">
    <nc r="W18" t="n">
      <v>0.30292761513249</v>
    </nc>
  </rcc>
  <rcc rId="59" ua="false" sId="1">
    <nc r="X18" t="n">
      <v>0.30198322315427</v>
    </nc>
  </rcc>
  <rcc rId="60" ua="false" sId="1">
    <nc r="Y18" t="n">
      <v>0.29659463363146</v>
    </nc>
  </rcc>
  <rcc rId="61" ua="false" sId="1">
    <nc r="U19" t="n">
      <v>1.5202488750625</v>
    </nc>
  </rcc>
  <rcc rId="62" ua="false" sId="1">
    <nc r="V19" t="n">
      <v>1.4966390756069</v>
    </nc>
  </rcc>
  <rcc rId="63" ua="false" sId="1">
    <nc r="W19" t="n">
      <v>1.5089717237931</v>
    </nc>
  </rcc>
  <rcc rId="64" ua="false" sId="1">
    <nc r="X19" t="n">
      <v>1.4961391033831</v>
    </nc>
  </rcc>
  <rcc rId="65" ua="false" sId="1">
    <nc r="Y19" t="n">
      <v>1.4719737792345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66" ua="false" sId="1">
    <nc r="U20" t="n">
      <v>0.29242819843342</v>
    </nc>
  </rcc>
  <rcc rId="67" ua="false" sId="1">
    <nc r="V20" t="n">
      <v>0.29470584967502</v>
    </nc>
  </rcc>
  <rcc rId="68" ua="false" sId="1">
    <nc r="W20" t="n">
      <v>0.30303872007111</v>
    </nc>
  </rcc>
  <rcc rId="69" ua="false" sId="1">
    <nc r="X20" t="n">
      <v>0.30203877562358</v>
    </nc>
  </rcc>
  <rcc rId="70" ua="false" sId="1">
    <nc r="Y20" t="n">
      <v>0.29665018610077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71" ua="false" sId="1">
    <nc r="AN4" t="n">
      <v>0.24426420754403</v>
    </nc>
  </rcc>
  <rcc rId="72" ua="false" sId="1">
    <nc r="AN5" t="n">
      <v>0.049608355091384</v>
    </nc>
  </rcc>
  <rcc rId="73" ua="false" sId="1">
    <nc r="AN6" t="n">
      <v>0.24398644519749</v>
    </nc>
  </rcc>
  <rcc rId="74" ua="false" sId="1">
    <nc r="AN7" t="n">
      <v>0.049663907560691</v>
    </nc>
  </rcc>
  <rcc rId="75" ua="false" sId="1">
    <nc r="AN8" t="n">
      <v>0.24415310260541</v>
    </nc>
  </rcc>
  <rcc rId="76" ua="false" sId="1">
    <nc r="AN9" t="n">
      <v>0.049775012499306</v>
    </nc>
  </rcc>
  <rcc rId="77" ua="false" sId="1">
    <nc r="AN10" t="n">
      <v>0.24398644519749</v>
    </nc>
  </rcc>
  <rcc rId="78" ua="false" sId="1">
    <nc r="AN11" t="n">
      <v>0.049663907560691</v>
    </nc>
  </rcc>
  <rcc rId="79" ua="false" sId="1">
    <nc r="AN12" t="n">
      <v>1.5163046497417</v>
    </nc>
  </rcc>
  <rcc rId="80" ua="false" sId="1">
    <nc r="AN13" t="n">
      <v>0.29259485584134</v>
    </nc>
  </rcc>
  <rcc rId="81" ua="false" sId="1">
    <nc r="AN14" t="n">
      <v>1.5196377979001</v>
    </nc>
  </rcc>
  <rcc rId="82" ua="false" sId="1">
    <nc r="AN15" t="n">
      <v>0.29237264596411</v>
    </nc>
  </rcc>
  <rcc rId="83" ua="false" sId="1">
    <nc r="AN16" t="n">
      <v>1.5202488750625</v>
    </nc>
  </rcc>
  <rcc rId="84" ua="false" sId="1">
    <nc r="AN17" t="n">
      <v>0.29259485584134</v>
    </nc>
  </rcc>
  <rcc rId="85" ua="false" sId="1">
    <nc r="AN18" t="n">
      <v>1.5202488750625</v>
    </nc>
  </rcc>
  <rcc rId="86" ua="false" sId="1">
    <nc r="AN19" t="n">
      <v>0.29242819843342</v>
    </nc>
  </rcc>
  <rcc rId="87" ua="false" sId="1">
    <nc r="AO4" t="n">
      <v>0.24504194211433</v>
    </nc>
  </rcc>
  <rcc rId="88" ua="false" sId="1">
    <nc r="AO5" t="n">
      <v>0.04866396311316</v>
    </nc>
  </rcc>
  <rcc rId="89" ua="false" sId="1">
    <nc r="AO6" t="n">
      <v>0.24493083717571</v>
    </nc>
  </rcc>
  <rcc rId="90" ua="false" sId="1">
    <nc r="AO7" t="n">
      <v>0.04866396311316</v>
    </nc>
  </rcc>
  <rcc rId="91" ua="false" sId="1">
    <nc r="AO8" t="n">
      <v>0.24509749458363</v>
    </nc>
  </rcc>
  <rcc rId="92" ua="false" sId="1">
    <nc r="AO9" t="n">
      <v>0.04866396311316</v>
    </nc>
  </rcc>
  <rcc rId="93" ua="false" sId="1">
    <nc r="AO10" t="n">
      <v>0.24493083717571</v>
    </nc>
  </rcc>
  <rcc rId="94" ua="false" sId="1">
    <nc r="AO11" t="n">
      <v>0.04866396311316</v>
    </nc>
  </rcc>
  <rcc rId="95" ua="false" sId="1">
    <nc r="AO12" t="n">
      <v>1.4968612854841</v>
    </nc>
  </rcc>
  <rcc rId="96" ua="false" sId="1">
    <nc r="AO13" t="n">
      <v>0.29487250708294</v>
    </nc>
  </rcc>
  <rcc rId="97" ua="false" sId="1">
    <nc r="AO14" t="n">
      <v>1.4962502083218</v>
    </nc>
  </rcc>
  <rcc rId="98" ua="false" sId="1">
    <nc r="AO15" t="n">
      <v>0.29470584967502</v>
    </nc>
  </rcc>
  <rcc rId="99" ua="false" sId="1">
    <nc r="AO16" t="n">
      <v>1.4968612854841</v>
    </nc>
  </rcc>
  <rcc rId="100" ua="false" sId="1">
    <nc r="AO17" t="n">
      <v>0.29476140214433</v>
    </nc>
  </rcc>
  <rcc rId="101" ua="false" sId="1">
    <nc r="AO18" t="n">
      <v>1.4966390756069</v>
    </nc>
  </rcc>
  <rcc rId="102" ua="false" sId="1">
    <nc r="AO19" t="n">
      <v>0.29470584967502</v>
    </nc>
  </rcc>
  <rcc rId="103" ua="false" sId="1">
    <nc r="AP4" t="n">
      <v>0.25287484028665</v>
    </nc>
  </rcc>
  <rcc rId="104" ua="false" sId="1">
    <nc r="AP5" t="n">
      <v>0.049552802622077</v>
    </nc>
  </rcc>
  <rcc rId="105" ua="false" sId="1">
    <nc r="AP6" t="n">
      <v>0.25304149769457</v>
    </nc>
  </rcc>
  <rcc rId="106" ua="false" sId="1">
    <nc r="AP7" t="n">
      <v>0.049497250152769</v>
    </nc>
  </rcc>
  <rcc rId="107" ua="false" sId="1">
    <nc r="AP8" t="n">
      <v>0.25281928781734</v>
    </nc>
  </rcc>
  <rcc rId="108" ua="false" sId="1">
    <nc r="AP9" t="n">
      <v>0.049552802622077</v>
    </nc>
  </rcc>
  <rcc rId="109" ua="false" sId="1">
    <nc r="AP10" t="n">
      <v>0.25298594522527</v>
    </nc>
  </rcc>
  <rcc rId="110" ua="false" sId="1">
    <nc r="AP11" t="n">
      <v>0.049497250152769</v>
    </nc>
  </rcc>
  <rcc rId="111" ua="false" sId="1">
    <nc r="AP12" t="n">
      <v>1.504249763902</v>
    </nc>
  </rcc>
  <rcc rId="112" ua="false" sId="1">
    <nc r="AP13" t="n">
      <v>0.30287206266319</v>
    </nc>
  </rcc>
  <rcc rId="113" ua="false" sId="1">
    <nc r="AP14" t="n">
      <v>1.51002722071</v>
    </nc>
  </rcc>
  <rcc rId="114" ua="false" sId="1">
    <nc r="AP15" t="n">
      <v>0.30303872007111</v>
    </nc>
  </rcc>
  <rcc rId="115" ua="false" sId="1">
    <nc r="AP16" t="n">
      <v>1.5097494583634</v>
    </nc>
  </rcc>
  <rcc rId="116" ua="false" sId="1">
    <nc r="AP17" t="n">
      <v>0.30292761513249</v>
    </nc>
  </rcc>
  <rcc rId="117" ua="false" sId="1">
    <nc r="AP18" t="n">
      <v>1.5089717237931</v>
    </nc>
  </rcc>
  <rcc rId="118" ua="false" sId="1">
    <nc r="AP19" t="n">
      <v>0.30303872007111</v>
    </nc>
  </rcc>
  <rcc rId="119" ua="false" sId="1">
    <nc r="AQ4" t="n">
      <v>0.25198600077773</v>
    </nc>
  </rcc>
  <rcc rId="120" ua="false" sId="1">
    <nc r="AQ5" t="n">
      <v>0.051997111271596</v>
    </nc>
  </rcc>
  <rcc rId="121" ua="false" sId="1">
    <nc r="AQ6" t="n">
      <v>0.25181934336981</v>
    </nc>
  </rcc>
  <rcc rId="122" ua="false" sId="1">
    <nc r="AQ7" t="n">
      <v>0.051941558802289</v>
    </nc>
  </rcc>
  <rcc rId="123" ua="false" sId="1">
    <nc r="AQ8" t="n">
      <v>0.25215265818566</v>
    </nc>
  </rcc>
  <rcc rId="124" ua="false" sId="1">
    <nc r="AQ9" t="n">
      <v>0.051997111271596</v>
    </nc>
  </rcc>
  <rcc rId="125" ua="false" sId="1">
    <nc r="AQ10" t="n">
      <v>0.25181934336981</v>
    </nc>
  </rcc>
  <rcc rId="126" ua="false" sId="1">
    <nc r="AQ11" t="n">
      <v>0.051941558802289</v>
    </nc>
  </rcc>
  <rcc rId="127" ua="false" sId="1">
    <nc r="AQ12" t="n">
      <v>1.4948613965891</v>
    </nc>
  </rcc>
  <rcc rId="128" ua="false" sId="1">
    <nc r="AQ13" t="n">
      <v>0.30192767068496</v>
    </nc>
  </rcc>
  <rcc rId="129" ua="false" sId="1">
    <nc r="AQ14" t="n">
      <v>1.4961391033831</v>
    </nc>
  </rcc>
  <rcc rId="130" ua="false" sId="1">
    <nc r="AQ15" t="n">
      <v>0.30176101327704</v>
    </nc>
  </rcc>
  <rcc rId="131" ua="false" sId="1">
    <nc r="AQ16" t="n">
      <v>1.4966946280762</v>
    </nc>
  </rcc>
  <rcc rId="132" ua="false" sId="1">
    <nc r="AQ17" t="n">
      <v>0.30198322315427</v>
    </nc>
  </rcc>
  <rcc rId="133" ua="false" sId="1">
    <nc r="AQ18" t="n">
      <v>1.4961391033831</v>
    </nc>
  </rcc>
  <rcc rId="134" ua="false" sId="1">
    <nc r="AQ19" t="n">
      <v>0.30203877562358</v>
    </nc>
  </rcc>
  <rcc rId="135" ua="false" sId="1">
    <nc r="AR4" t="n">
      <v>0.24965279706683</v>
    </nc>
  </rcc>
  <rcc rId="136" ua="false" sId="1">
    <nc r="AR5" t="n">
      <v>0.050941614354758</v>
    </nc>
  </rcc>
  <rcc rId="137" ua="false" sId="1">
    <nc r="AR6" t="n">
      <v>0.25009721682129</v>
    </nc>
  </rcc>
  <rcc rId="138" ua="false" sId="1">
    <nc r="AR7" t="n">
      <v>0.050941614354758</v>
    </nc>
  </rcc>
  <rcc rId="139" ua="false" sId="1">
    <nc r="AR8" t="n">
      <v>0.24987500694406</v>
    </nc>
  </rcc>
  <rcc rId="140" ua="false" sId="1">
    <nc r="AR9" t="n">
      <v>0.050941614354758</v>
    </nc>
  </rcc>
  <rcc rId="141" ua="false" sId="1">
    <nc r="AR10" t="n">
      <v>0.25009721682129</v>
    </nc>
  </rcc>
  <rcc rId="142" ua="false" sId="1">
    <nc r="AR11" t="n">
      <v>0.050941614354758</v>
    </nc>
  </rcc>
  <rcc rId="143" ua="false" sId="1">
    <nc r="AR12" t="n">
      <v>1.4719737792345</v>
    </nc>
  </rcc>
  <rcc rId="144" ua="false" sId="1">
    <nc r="AR13" t="n">
      <v>0.29665018610077</v>
    </nc>
  </rcc>
  <rcc rId="145" ua="false" sId="1">
    <nc r="AR14" t="n">
      <v>1.4723626465196</v>
    </nc>
  </rcc>
  <rcc rId="146" ua="false" sId="1">
    <nc r="AR15" t="n">
      <v>0.29659463363146</v>
    </nc>
  </rcc>
  <rcc rId="147" ua="false" sId="1">
    <nc r="AR16" t="n">
      <v>1.4724737514583</v>
    </nc>
  </rcc>
  <rcc rId="148" ua="false" sId="1">
    <nc r="AR17" t="n">
      <v>0.29659463363146</v>
    </nc>
  </rcc>
  <rcc rId="149" ua="false" sId="1">
    <nc r="AR18" t="n">
      <v>1.4719737792345</v>
    </nc>
  </rcc>
  <rcc rId="150" ua="false" sId="1">
    <nc r="AR19" t="n">
      <v>0.29665018610077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51" ua="false" sId="1">
    <oc r="H58" t="n">
      <v>-0.02415421365476</v>
    </oc>
    <nc r="H58"/>
  </rcc>
  <rcc rId="152" ua="false" sId="1">
    <oc r="H59" t="n">
      <v>-0.017865674129224</v>
    </oc>
    <nc r="H59"/>
  </rcc>
  <rcc rId="153" ua="false" sId="1">
    <oc r="H60" t="n">
      <v>-0.017599022276548</v>
    </oc>
    <nc r="H60"/>
  </rcc>
  <rcc rId="154" ua="false" sId="1">
    <oc r="H61" t="n">
      <v>-0.01359924448646</v>
    </oc>
    <nc r="H61"/>
  </rcc>
  <rcc rId="155" ua="false" sId="1">
    <oc r="H62" t="n">
      <v>-0.01304371979338</v>
    </oc>
    <nc r="H62"/>
  </rcc>
  <rcc rId="156" ua="false" sId="1">
    <oc r="H63" t="n">
      <v>-0.01152158213438</v>
    </oc>
    <nc r="H63"/>
  </rcc>
  <rcc rId="157" ua="false" sId="1">
    <oc r="H64" t="n">
      <v>-0.008821732125994</v>
    </oc>
    <nc r="H64"/>
  </rcc>
  <rcc rId="158" ua="false" sId="1">
    <oc r="H65" t="n">
      <v>-0.00879951113828</v>
    </oc>
    <nc r="H65"/>
  </rcc>
  <rcc rId="159" ua="false" sId="1">
    <oc r="H66" t="n">
      <v>-0.00561079939998</v>
    </oc>
    <nc r="H66"/>
  </rcc>
  <rcc rId="160" ua="false" sId="1">
    <oc r="H67" t="n">
      <v>-0.00534414754736</v>
    </oc>
    <nc r="H67"/>
  </rcc>
  <rcc rId="161" ua="false" sId="1">
    <oc r="H68" t="n">
      <v>-0.005321926559638</v>
    </oc>
    <nc r="H68"/>
  </rcc>
  <rcc rId="162" ua="false" sId="1">
    <oc r="H69" t="n">
      <v>-0.0051886006333</v>
    </oc>
    <nc r="H69"/>
  </rcc>
  <rcc rId="163" ua="false" sId="1">
    <oc r="H70" t="n">
      <v>-0.005177490139438</v>
    </oc>
    <nc r="H70"/>
  </rcc>
  <rcc rId="164" ua="false" sId="1">
    <oc r="H71" t="n">
      <v>-0.00493305927448</v>
    </oc>
    <nc r="H71"/>
  </rcc>
  <rcc rId="165" ua="false" sId="1">
    <oc r="H72" t="n">
      <v>-0.003988667296266</v>
    </oc>
    <nc r="H72"/>
  </rcc>
  <rcc rId="166" ua="false" sId="1">
    <oc r="H73" t="n">
      <v>-0.003655352480416</v>
    </oc>
    <nc r="H73"/>
  </rcc>
  <rcc rId="167" ua="false" sId="1">
    <oc r="H74" t="n">
      <v>-0.00306649630576</v>
    </oc>
    <nc r="H74"/>
  </rcc>
  <rcc rId="168" ua="false" sId="1">
    <oc r="H75" t="n">
      <v>-0.003010943836448</v>
    </oc>
    <nc r="H75"/>
  </rcc>
  <rcc rId="169" ua="false" sId="1">
    <oc r="H76" t="n">
      <v>-0.002988722848728</v>
    </oc>
    <nc r="H76"/>
  </rcc>
  <rcc rId="170" ua="false" sId="1">
    <oc r="H77" t="n">
      <v>-0.0029109493917</v>
    </oc>
    <nc r="H77"/>
  </rcc>
  <rcc rId="171" ua="false" sId="1">
    <oc r="H78" t="n">
      <v>-0.002766512971508</v>
    </oc>
    <nc r="H78"/>
  </rcc>
  <rcc rId="172" ua="false" sId="1">
    <oc r="H79" t="n">
      <v>-0.00261096605748</v>
    </oc>
    <nc r="H79"/>
  </rcc>
  <rcc rId="173" ua="false" sId="1">
    <oc r="H80" t="n">
      <v>-0.002255430253884</v>
    </oc>
    <nc r="H80"/>
  </rcc>
  <rcc rId="174" ua="false" sId="1">
    <oc r="H81" t="n">
      <v>-0.001522137659019</v>
    </oc>
    <nc r="H81"/>
  </rcc>
  <rcc rId="175" ua="false" sId="1">
    <oc r="H82" t="n">
      <v>-0.001488806177435</v>
    </oc>
    <nc r="H82"/>
  </rcc>
  <rcc rId="176" ua="false" sId="1">
    <oc r="H83" t="n">
      <v>-0.001477695683573</v>
    </oc>
    <nc r="H83"/>
  </rcc>
  <rcc rId="177" ua="false" sId="1">
    <oc r="H84" t="n">
      <v>-0.001477695683573</v>
    </oc>
    <nc r="H84"/>
  </rcc>
  <rcc rId="178" ua="false" sId="1">
    <oc r="H85" t="n">
      <v>-0.001177712349318</v>
    </oc>
    <nc r="H85"/>
  </rcc>
  <rcc rId="179" ua="false" sId="1">
    <oc r="H86" t="n">
      <v>-0.00113327037387</v>
    </oc>
    <nc r="H86"/>
  </rcc>
  <rcc rId="180" ua="false" sId="1">
    <oc r="H87" t="n">
      <v>-0.00112215988001</v>
    </oc>
    <nc r="H87"/>
  </rcc>
  <rcc rId="181" ua="false" sId="1">
    <oc r="H88" t="n">
      <v>-0.00111104938618</v>
    </oc>
    <nc r="H88"/>
  </rcc>
  <rcc rId="182" ua="false" sId="1">
    <oc r="H89" t="n">
      <v>-0.001099938892288</v>
    </oc>
    <nc r="H89"/>
  </rcc>
  <rcc rId="183" ua="false" sId="1">
    <oc r="H90" t="n">
      <v>-0.000711071607134</v>
    </oc>
    <nc r="H90"/>
  </rcc>
  <rcc rId="184" ua="false" sId="1">
    <oc r="H91" t="n">
      <v>-0.000644408643964</v>
    </oc>
    <nc r="H91"/>
  </rcc>
  <rcc rId="185" ua="false" sId="1">
    <oc r="H92" t="n">
      <v>-0.000644408643964</v>
    </oc>
    <nc r="H92"/>
  </rcc>
  <rcc rId="186" ua="false" sId="1">
    <oc r="H93" t="n">
      <v>-0.000633298150102</v>
    </oc>
    <nc r="H93"/>
  </rcc>
  <rcc rId="187" ua="false" sId="1">
    <oc r="H94" t="n">
      <v>-0.000599966668518</v>
    </oc>
    <nc r="H94"/>
  </rcc>
  <rcc rId="188" ua="false" sId="1">
    <oc r="H95" t="n">
      <v>-0.000544414199211</v>
    </oc>
    <nc r="H95"/>
  </rcc>
  <rcc rId="189" ua="false" sId="1">
    <oc r="H96" t="n">
      <v>-0.000477751236042</v>
    </oc>
    <nc r="H96"/>
  </rcc>
  <rcc rId="190" ua="false" sId="1">
    <oc r="H97" t="n">
      <v>-0.000477751236042</v>
    </oc>
    <nc r="H97"/>
  </rcc>
  <rcc rId="191" ua="false" sId="1">
    <oc r="H98" t="n">
      <v>-0.000422198766744</v>
    </oc>
    <nc r="H98"/>
  </rcc>
  <rcc rId="192" ua="false" sId="1">
    <oc r="H99" t="n">
      <v>-0.000411088272873</v>
    </oc>
    <nc r="H99"/>
  </rcc>
  <rcc rId="193" ua="false" sId="1">
    <oc r="H100" t="n">
      <v>-0.000155546914068</v>
    </oc>
    <nc r="H100"/>
  </rcc>
  <rcc rId="194" ua="false" sId="1">
    <oc r="H101" t="n">
      <v>-0.000155546914059</v>
    </oc>
    <nc r="H101"/>
  </rcc>
  <rcc rId="195" ua="false" sId="1">
    <oc r="H102" t="n">
      <v>1.11104938640416E-005</v>
    </oc>
    <nc r="H102"/>
  </rcc>
  <rcc rId="196" ua="false" sId="1">
    <oc r="H103" t="n">
      <v>0.000755513582579</v>
    </oc>
    <nc r="H103"/>
  </rcc>
  <rcc rId="197" ua="false" sId="1">
    <oc r="H104" t="n">
      <v>0.000788845064163</v>
    </oc>
    <nc r="H104"/>
  </rcc>
  <rcc rId="198" ua="false" sId="1">
    <oc r="H105" t="n">
      <v>0.000799955558025</v>
    </oc>
    <nc r="H105"/>
  </rcc>
  <rcc rId="199" ua="false" sId="1">
    <oc r="H106" t="n">
      <v>0.000799955558025</v>
    </oc>
    <nc r="H106"/>
  </rcc>
  <rcc rId="200" ua="false" sId="1">
    <oc r="H107" t="n">
      <v>0.00086661852122</v>
    </oc>
    <nc r="H107"/>
  </rcc>
  <rcc rId="201" ua="false" sId="1">
    <oc r="H108" t="n">
      <v>0.000899950002776</v>
    </oc>
    <nc r="H108"/>
  </rcc>
  <rcc rId="202" ua="false" sId="1">
    <oc r="H109" t="n">
      <v>0.001399922226546</v>
    </oc>
    <nc r="H109"/>
  </rcc>
  <rcc rId="203" ua="false" sId="1">
    <oc r="H110" t="n">
      <v>0.001799900005556</v>
    </oc>
    <nc r="H110"/>
  </rcc>
  <rcc rId="204" ua="false" sId="1">
    <oc r="H111" t="n">
      <v>0.001799900005556</v>
    </oc>
    <nc r="H111"/>
  </rcc>
  <rcc rId="205" ua="false" sId="1">
    <oc r="H112" t="n">
      <v>0.001811010499417</v>
    </oc>
    <nc r="H112"/>
  </rcc>
  <rcc rId="206" ua="false" sId="1">
    <oc r="H113" t="n">
      <v>0.001844341981001</v>
    </oc>
    <nc r="H113"/>
  </rcc>
  <rcc rId="207" ua="false" sId="1">
    <oc r="H114" t="n">
      <v>0.00211099383372</v>
    </oc>
    <nc r="H114"/>
  </rcc>
  <rcc rId="208" ua="false" sId="1">
    <oc r="H115" t="n">
      <v>0.002566524081994</v>
    </oc>
    <nc r="H115"/>
  </rcc>
  <rcc rId="209" ua="false" sId="1">
    <oc r="H116" t="n">
      <v>0.004066440753292</v>
    </oc>
    <nc r="H116"/>
  </rcc>
  <rcc rId="210" ua="false" sId="1">
    <oc r="H117" t="n">
      <v>0.00414421421032</v>
    </oc>
    <nc r="H117"/>
  </rcc>
  <rcc rId="211" ua="false" sId="1">
    <oc r="H118" t="n">
      <v>0.004210877173492</v>
    </oc>
    <nc r="H118"/>
  </rcc>
  <rcc rId="212" ua="false" sId="1">
    <oc r="H119" t="n">
      <v>0.0042664296428</v>
    </oc>
    <nc r="H119"/>
  </rcc>
  <rcc rId="213" ua="false" sId="1">
    <oc r="H120" t="n">
      <v>0.00501083273152</v>
    </oc>
    <nc r="H120"/>
  </rcc>
  <rcc rId="214" ua="false" sId="1">
    <oc r="H121" t="n">
      <v>0.005066385200824</v>
    </oc>
    <nc r="H121"/>
  </rcc>
  <rcc rId="215" ua="false" sId="1">
    <oc r="H122" t="n">
      <v>0.00508860618855</v>
    </oc>
    <nc r="H122"/>
  </rcc>
  <rcc rId="216" ua="false" sId="1">
    <oc r="H123" t="n">
      <v>0.005155269151712</v>
    </oc>
    <nc r="H123"/>
  </rcc>
  <rcc rId="217" ua="false" sId="1">
    <oc r="H124" t="n">
      <v>0.00526637409033</v>
    </oc>
    <nc r="H124"/>
  </rcc>
  <rcc rId="218" ua="false" sId="1">
    <oc r="H125" t="n">
      <v>0.005344147547362</v>
    </oc>
    <nc r="H125"/>
  </rcc>
  <rcc rId="219" ua="false" sId="1">
    <oc r="H126" t="n">
      <v>0.00639964446422</v>
    </oc>
    <nc r="H126"/>
  </rcc>
  <rcc rId="220" ua="false" sId="1">
    <oc r="H127" t="n">
      <v>0.00656630187212</v>
    </oc>
    <nc r="H127"/>
  </rcc>
  <rcc rId="221" ua="false" sId="1">
    <oc r="H128" t="n">
      <v>0.00722182100992</v>
    </oc>
    <nc r="H128"/>
  </rcc>
  <rcc rId="222" ua="false" sId="1">
    <oc r="H129" t="n">
      <v>0.007232931503806</v>
    </oc>
    <nc r="H129"/>
  </rcc>
  <rcc rId="223" ua="false" sId="1">
    <oc r="H130" t="n">
      <v>0.009021721015526</v>
    </oc>
    <nc r="H130"/>
  </rcc>
  <rcc rId="224" ua="false" sId="1">
    <oc r="H131" t="n">
      <v>0.009121715460262</v>
    </oc>
    <nc r="H131"/>
  </rcc>
  <rcc rId="225" ua="false" sId="1">
    <oc r="H132" t="n">
      <v>0.00925504138662</v>
    </oc>
    <nc r="H132"/>
  </rcc>
  <rcc rId="226" ua="false" sId="1">
    <oc r="H133" t="n">
      <v>0.01019943336482</v>
    </oc>
    <nc r="H133"/>
  </rcc>
  <rcc rId="227" ua="false" sId="1">
    <oc r="H134" t="n">
      <v>0.010399422254341</v>
    </oc>
    <nc r="H134"/>
  </rcc>
  <rcc rId="228" ua="false" sId="1">
    <oc r="H135" t="n">
      <v>0.011399366701862</v>
    </oc>
    <nc r="H135"/>
  </rcc>
  <rcc rId="229" ua="false" sId="1">
    <oc r="H136" t="n">
      <v>0.011521582134326</v>
    </oc>
    <nc r="H136"/>
  </rcc>
  <rcc rId="230" ua="false" sId="1">
    <oc r="H137" t="n">
      <v>0.02750958280094</v>
    </oc>
    <nc r="H137"/>
  </rcc>
  <rcc rId="231" ua="false" sId="1">
    <nc r="H58" t="n">
      <v>-0.00449975001388397</v>
    </nc>
  </rcc>
  <rcc rId="232" ua="false" sId="1">
    <nc r="H59" t="n">
      <v>-0.000544414199210995</v>
    </nc>
  </rcc>
  <rcc rId="233" ua="false" sId="1">
    <nc r="H60" t="n">
      <v>-0.00478862285428403</v>
    </nc>
  </rcc>
  <rcc rId="234" ua="false" sId="1">
    <nc r="H61" t="n">
      <v>-0.000477751236042399</v>
    </nc>
  </rcc>
  <rcc rId="235" ua="false" sId="1">
    <nc r="H62" t="n">
      <v>-0.00466640742180999</v>
    </nc>
  </rcc>
  <rcc rId="236" ua="false" sId="1">
    <nc r="H63" t="n">
      <v>-0.000411088272873394</v>
    </nc>
  </rcc>
  <rcc rId="237" ua="false" sId="1">
    <nc r="H64" t="n">
      <v>-0.00477751236042401</v>
    </nc>
  </rcc>
  <rcc rId="238" ua="false" sId="1">
    <nc r="H65" t="n">
      <v>-0.000477751236042399</v>
    </nc>
  </rcc>
  <rcc rId="239" ua="false" sId="1">
    <nc r="H66" t="n">
      <v>0.01945447475142</v>
    </nc>
  </rcc>
  <rcc rId="240" ua="false" sId="1">
    <nc r="H67" t="n">
      <v>-0.00518860063330001</v>
    </nc>
  </rcc>
  <rcc rId="241" ua="false" sId="1">
    <nc r="H68" t="n">
      <v>0.0207544025331801</v>
    </nc>
  </rcc>
  <rcc rId="242" ua="false" sId="1">
    <nc r="H69" t="n">
      <v>-0.00532192655963798</v>
    </nc>
  </rcc>
  <rcc rId="243" ua="false" sId="1">
    <nc r="H70" t="n">
      <v>0.0210432753736001</v>
    </nc>
  </rcc>
  <rcc rId="244" ua="false" sId="1">
    <nc r="H71" t="n">
      <v>-0.00517749013943802</v>
    </nc>
  </rcc>
  <rcc rId="245" ua="false" sId="1">
    <nc r="H72" t="n">
      <v>0.0214543636464799</v>
    </nc>
  </rcc>
  <rcc rId="246" ua="false" sId="1">
    <nc r="H73" t="n">
      <v>-0.00534414754736001</v>
    </nc>
  </rcc>
  <rcc rId="247" ua="false" sId="1">
    <nc r="H74" t="n">
      <v>-0.00372201544358397</v>
    </nc>
  </rcc>
  <rcc rId="248" ua="false" sId="1">
    <nc r="H75" t="n">
      <v>-0.001488806177435</v>
    </nc>
  </rcc>
  <rcc rId="249" ua="false" sId="1">
    <nc r="H76" t="n">
      <v>-0.00384423087606403</v>
    </nc>
  </rcc>
  <rcc rId="250" ua="false" sId="1">
    <nc r="H77" t="n">
      <v>-0.0014776956835734</v>
    </nc>
  </rcc>
  <rcc rId="251" ua="false" sId="1">
    <nc r="H78" t="n">
      <v>-0.00372201544358999</v>
    </nc>
  </rcc>
  <rcc rId="252" ua="false" sId="1">
    <nc r="H79" t="n">
      <v>-0.0015221376590194</v>
    </nc>
  </rcc>
  <rcc rId="253" ua="false" sId="1">
    <nc r="H80" t="n">
      <v>-0.00383312038220401</v>
    </nc>
  </rcc>
  <rcc rId="254" ua="false" sId="1">
    <nc r="H81" t="n">
      <v>-0.0014776956835734</v>
    </nc>
  </rcc>
  <rcc rId="255" ua="false" sId="1">
    <nc r="H82" t="n">
      <v>1.11104938200768E-005</v>
    </nc>
  </rcc>
  <rcc rId="256" ua="false" sId="1">
    <nc r="H83" t="n">
      <v>-0.0029109493917</v>
    </nc>
  </rcc>
  <rcc rId="257" ua="false" sId="1">
    <nc r="H84" t="n">
      <v>-0.00263318704511994</v>
    </nc>
  </rcc>
  <rcc rId="258" ua="false" sId="1">
    <nc r="H85" t="n">
      <v>-0.00298872284872798</v>
    </nc>
  </rcc>
  <rcc rId="259" ua="false" sId="1">
    <nc r="H86" t="n">
      <v>-0.00234431420480008</v>
    </nc>
  </rcc>
  <rcc rId="260" ua="false" sId="1">
    <nc r="H87" t="n">
      <v>-0.00301094383644801</v>
    </nc>
  </rcc>
  <rcc rId="261" ua="false" sId="1">
    <nc r="H88" t="n">
      <v>-0.00215543580912025</v>
    </nc>
  </rcc>
  <rcc rId="262" ua="false" sId="1">
    <nc r="H89" t="n">
      <v>-0.00306649630576</v>
    </nc>
  </rcc>
  <rcc rId="263" ua="false" sId="1">
    <nc r="H90" t="n">
      <v>0.00411088272873605</v>
    </nc>
  </rcc>
  <rcc rId="264" ua="false" sId="1">
    <nc r="H91" t="n">
      <v>-0.000599966668517998</v>
    </nc>
  </rcc>
  <rcc rId="265" ua="false" sId="1">
    <nc r="H92" t="n">
      <v>0.004266429642796</v>
    </nc>
  </rcc>
  <rcc rId="266" ua="false" sId="1">
    <nc r="H93" t="n">
      <v>-0.000644408643964395</v>
    </nc>
  </rcc>
  <rcc rId="267" ua="false" sId="1">
    <nc r="H94" t="n">
      <v>0.00399977779011998</v>
    </nc>
  </rcc>
  <rcc rId="268" ua="false" sId="1">
    <nc r="H95" t="n">
      <v>-0.0006332981501024</v>
    </nc>
  </rcc>
  <rcc rId="269" ua="false" sId="1">
    <nc r="H96" t="n">
      <v>0.00422198766735601</v>
    </nc>
  </rcc>
  <rcc rId="270" ua="false" sId="1">
    <nc r="H97" t="n">
      <v>-0.000644408643964395</v>
    </nc>
  </rcc>
  <rcc rId="271" ua="false" sId="1">
    <nc r="H98" t="n">
      <v>0.00739958891172021</v>
    </nc>
  </rcc>
  <rcc rId="272" ua="false" sId="1">
    <nc r="H99" t="n">
      <v>0.00508860618855</v>
    </nc>
  </rcc>
  <rcc rId="273" ua="false" sId="1">
    <nc r="H100" t="n">
      <v>0.01114382534308</v>
    </nc>
  </rcc>
  <rcc rId="274" ua="false" sId="1">
    <nc r="H101" t="n">
      <v>0.00534414754736201</v>
    </nc>
  </rcc>
  <rcc rId="275" ua="false" sId="1">
    <nc r="H102" t="n">
      <v>0.0105438586744999</v>
    </nc>
  </rcc>
  <rcc rId="276" ua="false" sId="1">
    <nc r="H103" t="n">
      <v>0.00515526915171199</v>
    </nc>
  </rcc>
  <rcc rId="277" ua="false" sId="1">
    <nc r="H104" t="n">
      <v>0.0101772123770798</v>
    </nc>
  </rcc>
  <rcc rId="278" ua="false" sId="1">
    <nc r="H105" t="n">
      <v>0.00526637409032998</v>
    </nc>
  </rcc>
  <rcc rId="279" ua="false" sId="1">
    <nc r="H106" t="n">
      <v>0.00322204321981601</v>
    </nc>
  </rcc>
  <rcc rId="280" ua="false" sId="1">
    <nc r="H107" t="n">
      <v>0.001844341981001</v>
    </nc>
  </rcc>
  <rcc rId="281" ua="false" sId="1">
    <nc r="H108" t="n">
      <v>0.00304427531803597</v>
    </nc>
  </rcc>
  <rcc rId="282" ua="false" sId="1">
    <nc r="H109" t="n">
      <v>0.0017999000055556</v>
    </nc>
  </rcc>
  <rcc rId="283" ua="false" sId="1">
    <nc r="H110" t="n">
      <v>0.00333314815844002</v>
    </nc>
  </rcc>
  <rcc rId="284" ua="false" sId="1">
    <nc r="H111" t="n">
      <v>0.0018110104994166</v>
    </nc>
  </rcc>
  <rcc rId="285" ua="false" sId="1">
    <nc r="H112" t="n">
      <v>0.00305538581189599</v>
    </nc>
  </rcc>
  <rcc rId="286" ua="false" sId="1">
    <nc r="H113" t="n">
      <v>0.0017999000055556</v>
    </nc>
  </rcc>
  <rcc rId="287" ua="false" sId="1">
    <nc r="H114" t="n">
      <v>-0.00198877840117984</v>
    </nc>
  </rcc>
  <rcc rId="288" ua="false" sId="1">
    <nc r="H115" t="n">
      <v>0.00414421421032002</v>
    </nc>
  </rcc>
  <rcc rId="289" ua="false" sId="1">
    <nc r="H116" t="n">
      <v>-0.00274429198382009</v>
    </nc>
  </rcc>
  <rcc rId="290" ua="false" sId="1">
    <nc r="H117" t="n">
      <v>0.00406644075329204</v>
    </nc>
  </rcc>
  <rcc rId="291" ua="false" sId="1">
    <nc r="H118" t="n">
      <v>-0.00251097161269986</v>
    </nc>
  </rcc>
  <rcc rId="292" ua="false" sId="1">
    <nc r="H119" t="n">
      <v>0.004210877173492</v>
    </nc>
  </rcc>
  <rcc rId="293" ua="false" sId="1">
    <nc r="H120" t="n">
      <v>-0.00265540803292019</v>
    </nc>
  </rcc>
  <rcc rId="294" ua="false" sId="1">
    <nc r="H121" t="n">
      <v>0.0042664296428</v>
    </nc>
  </rcc>
  <rcc rId="295" ua="false" sId="1">
    <nc r="H122" t="n">
      <v>0.000888839508916023</v>
    </nc>
  </rcc>
  <rcc rId="296" ua="false" sId="1">
    <nc r="H123" t="n">
      <v>0.000788845064163005</v>
    </nc>
  </rcc>
  <rcc rId="297" ua="false" sId="1">
    <nc r="H124" t="n">
      <v>0.00132214876951597</v>
    </nc>
  </rcc>
  <rcc rId="298" ua="false" sId="1">
    <nc r="H125" t="n">
      <v>0.000799955558024604</v>
    </nc>
  </rcc>
  <rcc rId="299" ua="false" sId="1">
    <nc r="H126" t="n">
      <v>0.00105549691684001</v>
    </nc>
  </rcc>
  <rcc rId="300" ua="false" sId="1">
    <nc r="H127" t="n">
      <v>0.000755513582578603</v>
    </nc>
  </rcc>
  <rcc rId="301" ua="false" sId="1">
    <nc r="H128" t="n">
      <v>0.00133325926337599</v>
    </nc>
  </rcc>
  <rcc rId="302" ua="false" sId="1">
    <nc r="H129" t="n">
      <v>0.000799955558024604</v>
    </nc>
  </rcc>
  <rcc rId="303" ua="false" sId="1">
    <nc r="H130" t="n">
      <v>-0.0248763957557798</v>
    </nc>
  </rcc>
  <rcc rId="304" ua="false" sId="1">
    <nc r="H131" t="n">
      <v>-0.00113327037387001</v>
    </nc>
  </rcc>
  <rcc rId="305" ua="false" sId="1">
    <nc r="H132" t="n">
      <v>-0.02652074884732</v>
    </nc>
  </rcc>
  <rcc rId="306" ua="false" sId="1">
    <nc r="H133" t="n">
      <v>-0.00109993889228799</v>
    </nc>
  </rcc>
  <rcc rId="307" ua="false" sId="1">
    <nc r="H134" t="n">
      <v>-0.0267318482306</v>
    </nc>
  </rcc>
  <rcc rId="308" ua="false" sId="1">
    <nc r="H135" t="n">
      <v>-0.00117771234931802</v>
    </nc>
  </rcc>
  <rcc rId="309" ua="false" sId="1">
    <nc r="H136" t="n">
      <v>-0.0268207321815201</v>
    </nc>
  </rcc>
  <rcc rId="310" ua="false" sId="1">
    <nc r="H137" t="n">
      <v>-0.00112215988001002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11" ua="false" sId="1">
    <nc r="AL3" t="n">
      <v>0.24426420754403</v>
    </nc>
  </rcc>
  <rcc rId="312" ua="false" sId="1">
    <nc r="AL4" t="n">
      <v>0.24504194211433</v>
    </nc>
  </rcc>
  <rcc rId="313" ua="false" sId="1">
    <nc r="AL5" t="n">
      <v>0.25287484028665</v>
    </nc>
  </rcc>
  <rcc rId="314" ua="false" sId="1">
    <nc r="AL6" t="n">
      <v>0.25198600077773</v>
    </nc>
  </rcc>
  <rcc rId="315" ua="false" sId="1">
    <nc r="AL7" t="n">
      <v>0.24965279706683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16" ua="false" sId="1">
    <oc r="AN4" t="n">
      <v>0.24426420754403</v>
    </oc>
    <nc r="AN4"/>
  </rcc>
  <rcc rId="317" ua="false" sId="1">
    <oc r="AN5" t="n">
      <v>0.049608355091384</v>
    </oc>
    <nc r="AN5"/>
  </rcc>
  <rcc rId="318" ua="false" sId="1">
    <oc r="AN6" t="n">
      <v>0.24398644519749</v>
    </oc>
    <nc r="AN6"/>
  </rcc>
  <rcc rId="319" ua="false" sId="1">
    <oc r="AN7" t="n">
      <v>0.049663907560691</v>
    </oc>
    <nc r="AN7"/>
  </rcc>
  <rcc rId="320" ua="false" sId="1">
    <oc r="AN8" t="n">
      <v>0.24415310260541</v>
    </oc>
    <nc r="AN8"/>
  </rcc>
  <rcc rId="321" ua="false" sId="1">
    <oc r="AN9" t="n">
      <v>0.049775012499306</v>
    </oc>
    <nc r="AN9"/>
  </rcc>
  <rcc rId="322" ua="false" sId="1">
    <oc r="AN10" t="n">
      <v>0.24398644519749</v>
    </oc>
    <nc r="AN10"/>
  </rcc>
  <rcc rId="323" ua="false" sId="1">
    <oc r="AN11" t="n">
      <v>0.049663907560691</v>
    </oc>
    <nc r="AN11"/>
  </rcc>
  <rcc rId="324" ua="false" sId="1">
    <oc r="AN12" t="n">
      <v>1.5163046497417</v>
    </oc>
    <nc r="AN12"/>
  </rcc>
  <rcc rId="325" ua="false" sId="1">
    <oc r="AN13" t="n">
      <v>0.29259485584134</v>
    </oc>
    <nc r="AN13"/>
  </rcc>
  <rcc rId="326" ua="false" sId="1">
    <oc r="AN14" t="n">
      <v>1.5196377979001</v>
    </oc>
    <nc r="AN14"/>
  </rcc>
  <rcc rId="327" ua="false" sId="1">
    <oc r="AN15" t="n">
      <v>0.29237264596411</v>
    </oc>
    <nc r="AN15"/>
  </rcc>
  <rcc rId="328" ua="false" sId="1">
    <oc r="AN16" t="n">
      <v>1.5202488750625</v>
    </oc>
    <nc r="AN16"/>
  </rcc>
  <rcc rId="329" ua="false" sId="1">
    <oc r="AN17" t="n">
      <v>0.29259485584134</v>
    </oc>
    <nc r="AN17"/>
  </rcc>
  <rcc rId="330" ua="false" sId="1">
    <oc r="AN18" t="n">
      <v>1.5202488750625</v>
    </oc>
    <nc r="AN18"/>
  </rcc>
  <rcc rId="331" ua="false" sId="1">
    <oc r="AN19" t="n">
      <v>0.29242819843342</v>
    </oc>
    <nc r="AN19"/>
  </rcc>
  <rcc rId="332" ua="false" sId="1">
    <oc r="AO4" t="n">
      <v>0.24504194211433</v>
    </oc>
    <nc r="AO4"/>
  </rcc>
  <rcc rId="333" ua="false" sId="1">
    <oc r="AO5" t="n">
      <v>0.04866396311316</v>
    </oc>
    <nc r="AO5"/>
  </rcc>
  <rcc rId="334" ua="false" sId="1">
    <oc r="AO6" t="n">
      <v>0.24493083717571</v>
    </oc>
    <nc r="AO6"/>
  </rcc>
  <rcc rId="335" ua="false" sId="1">
    <oc r="AO7" t="n">
      <v>0.04866396311316</v>
    </oc>
    <nc r="AO7"/>
  </rcc>
  <rcc rId="336" ua="false" sId="1">
    <oc r="AO8" t="n">
      <v>0.24509749458363</v>
    </oc>
    <nc r="AO8"/>
  </rcc>
  <rcc rId="337" ua="false" sId="1">
    <oc r="AO9" t="n">
      <v>0.04866396311316</v>
    </oc>
    <nc r="AO9"/>
  </rcc>
  <rcc rId="338" ua="false" sId="1">
    <oc r="AO10" t="n">
      <v>0.24493083717571</v>
    </oc>
    <nc r="AO10"/>
  </rcc>
  <rcc rId="339" ua="false" sId="1">
    <oc r="AO11" t="n">
      <v>0.04866396311316</v>
    </oc>
    <nc r="AO11"/>
  </rcc>
  <rcc rId="340" ua="false" sId="1">
    <oc r="AO12" t="n">
      <v>1.4968612854841</v>
    </oc>
    <nc r="AO12"/>
  </rcc>
  <rcc rId="341" ua="false" sId="1">
    <oc r="AO13" t="n">
      <v>0.29487250708294</v>
    </oc>
    <nc r="AO13"/>
  </rcc>
  <rcc rId="342" ua="false" sId="1">
    <oc r="AO14" t="n">
      <v>1.4962502083218</v>
    </oc>
    <nc r="AO14"/>
  </rcc>
  <rcc rId="343" ua="false" sId="1">
    <oc r="AO15" t="n">
      <v>0.29470584967502</v>
    </oc>
    <nc r="AO15"/>
  </rcc>
  <rcc rId="344" ua="false" sId="1">
    <oc r="AO16" t="n">
      <v>1.4968612854841</v>
    </oc>
    <nc r="AO16"/>
  </rcc>
  <rcc rId="345" ua="false" sId="1">
    <oc r="AO17" t="n">
      <v>0.29476140214433</v>
    </oc>
    <nc r="AO17"/>
  </rcc>
  <rcc rId="346" ua="false" sId="1">
    <oc r="AO18" t="n">
      <v>1.4966390756069</v>
    </oc>
    <nc r="AO18"/>
  </rcc>
  <rcc rId="347" ua="false" sId="1">
    <oc r="AO19" t="n">
      <v>0.29470584967502</v>
    </oc>
    <nc r="AO19"/>
  </rcc>
  <rcc rId="348" ua="false" sId="1">
    <oc r="AP4" t="n">
      <v>0.25287484028665</v>
    </oc>
    <nc r="AP4"/>
  </rcc>
  <rcc rId="349" ua="false" sId="1">
    <oc r="AP5" t="n">
      <v>0.049552802622077</v>
    </oc>
    <nc r="AP5"/>
  </rcc>
  <rcc rId="350" ua="false" sId="1">
    <oc r="AP6" t="n">
      <v>0.25304149769457</v>
    </oc>
    <nc r="AP6"/>
  </rcc>
  <rcc rId="351" ua="false" sId="1">
    <oc r="AP7" t="n">
      <v>0.049497250152769</v>
    </oc>
    <nc r="AP7"/>
  </rcc>
  <rcc rId="352" ua="false" sId="1">
    <oc r="AP8" t="n">
      <v>0.25281928781734</v>
    </oc>
    <nc r="AP8"/>
  </rcc>
  <rcc rId="353" ua="false" sId="1">
    <oc r="AP9" t="n">
      <v>0.049552802622077</v>
    </oc>
    <nc r="AP9"/>
  </rcc>
  <rcc rId="354" ua="false" sId="1">
    <oc r="AP10" t="n">
      <v>0.25298594522527</v>
    </oc>
    <nc r="AP10"/>
  </rcc>
  <rcc rId="355" ua="false" sId="1">
    <oc r="AP11" t="n">
      <v>0.049497250152769</v>
    </oc>
    <nc r="AP11"/>
  </rcc>
  <rcc rId="356" ua="false" sId="1">
    <oc r="AP12" t="n">
      <v>1.504249763902</v>
    </oc>
    <nc r="AP12"/>
  </rcc>
  <rcc rId="357" ua="false" sId="1">
    <oc r="AP13" t="n">
      <v>0.30287206266319</v>
    </oc>
    <nc r="AP13"/>
  </rcc>
  <rcc rId="358" ua="false" sId="1">
    <oc r="AP14" t="n">
      <v>1.51002722071</v>
    </oc>
    <nc r="AP14"/>
  </rcc>
  <rcc rId="359" ua="false" sId="1">
    <oc r="AP15" t="n">
      <v>0.30303872007111</v>
    </oc>
    <nc r="AP15"/>
  </rcc>
  <rcc rId="360" ua="false" sId="1">
    <oc r="AP16" t="n">
      <v>1.5097494583634</v>
    </oc>
    <nc r="AP16"/>
  </rcc>
  <rcc rId="361" ua="false" sId="1">
    <oc r="AP17" t="n">
      <v>0.30292761513249</v>
    </oc>
    <nc r="AP17"/>
  </rcc>
  <rcc rId="362" ua="false" sId="1">
    <oc r="AP18" t="n">
      <v>1.5089717237931</v>
    </oc>
    <nc r="AP18"/>
  </rcc>
  <rcc rId="363" ua="false" sId="1">
    <oc r="AP19" t="n">
      <v>0.30303872007111</v>
    </oc>
    <nc r="AP19"/>
  </rcc>
  <rcc rId="364" ua="false" sId="1">
    <oc r="AQ4" t="n">
      <v>0.25198600077773</v>
    </oc>
    <nc r="AQ4"/>
  </rcc>
  <rcc rId="365" ua="false" sId="1">
    <oc r="AQ5" t="n">
      <v>0.051997111271596</v>
    </oc>
    <nc r="AQ5"/>
  </rcc>
  <rcc rId="366" ua="false" sId="1">
    <oc r="AQ6" t="n">
      <v>0.25181934336981</v>
    </oc>
    <nc r="AQ6"/>
  </rcc>
  <rcc rId="367" ua="false" sId="1">
    <oc r="AQ7" t="n">
      <v>0.051941558802289</v>
    </oc>
    <nc r="AQ7"/>
  </rcc>
  <rcc rId="368" ua="false" sId="1">
    <oc r="AQ8" t="n">
      <v>0.25215265818566</v>
    </oc>
    <nc r="AQ8"/>
  </rcc>
  <rcc rId="369" ua="false" sId="1">
    <oc r="AQ9" t="n">
      <v>0.051997111271596</v>
    </oc>
    <nc r="AQ9"/>
  </rcc>
  <rcc rId="370" ua="false" sId="1">
    <oc r="AQ10" t="n">
      <v>0.25181934336981</v>
    </oc>
    <nc r="AQ10"/>
  </rcc>
  <rcc rId="371" ua="false" sId="1">
    <oc r="AQ11" t="n">
      <v>0.051941558802289</v>
    </oc>
    <nc r="AQ11"/>
  </rcc>
  <rcc rId="372" ua="false" sId="1">
    <oc r="AQ12" t="n">
      <v>1.4948613965891</v>
    </oc>
    <nc r="AQ12"/>
  </rcc>
  <rcc rId="373" ua="false" sId="1">
    <oc r="AQ13" t="n">
      <v>0.30192767068496</v>
    </oc>
    <nc r="AQ13"/>
  </rcc>
  <rcc rId="374" ua="false" sId="1">
    <oc r="AQ14" t="n">
      <v>1.4961391033831</v>
    </oc>
    <nc r="AQ14"/>
  </rcc>
  <rcc rId="375" ua="false" sId="1">
    <oc r="AQ15" t="n">
      <v>0.30176101327704</v>
    </oc>
    <nc r="AQ15"/>
  </rcc>
  <rcc rId="376" ua="false" sId="1">
    <oc r="AQ16" t="n">
      <v>1.4966946280762</v>
    </oc>
    <nc r="AQ16"/>
  </rcc>
  <rcc rId="377" ua="false" sId="1">
    <oc r="AQ17" t="n">
      <v>0.30198322315427</v>
    </oc>
    <nc r="AQ17"/>
  </rcc>
  <rcc rId="378" ua="false" sId="1">
    <oc r="AQ18" t="n">
      <v>1.4961391033831</v>
    </oc>
    <nc r="AQ18"/>
  </rcc>
  <rcc rId="379" ua="false" sId="1">
    <oc r="AQ19" t="n">
      <v>0.30203877562358</v>
    </oc>
    <nc r="AQ19"/>
  </rcc>
  <rcc rId="380" ua="false" sId="1">
    <oc r="AR4" t="n">
      <v>0.24965279706683</v>
    </oc>
    <nc r="AR4"/>
  </rcc>
  <rcc rId="381" ua="false" sId="1">
    <oc r="AR5" t="n">
      <v>0.050941614354758</v>
    </oc>
    <nc r="AR5"/>
  </rcc>
  <rcc rId="382" ua="false" sId="1">
    <oc r="AR6" t="n">
      <v>0.25009721682129</v>
    </oc>
    <nc r="AR6"/>
  </rcc>
  <rcc rId="383" ua="false" sId="1">
    <oc r="AR7" t="n">
      <v>0.050941614354758</v>
    </oc>
    <nc r="AR7"/>
  </rcc>
  <rcc rId="384" ua="false" sId="1">
    <oc r="AR8" t="n">
      <v>0.24987500694406</v>
    </oc>
    <nc r="AR8"/>
  </rcc>
  <rcc rId="385" ua="false" sId="1">
    <oc r="AR9" t="n">
      <v>0.050941614354758</v>
    </oc>
    <nc r="AR9"/>
  </rcc>
  <rcc rId="386" ua="false" sId="1">
    <oc r="AR10" t="n">
      <v>0.25009721682129</v>
    </oc>
    <nc r="AR10"/>
  </rcc>
  <rcc rId="387" ua="false" sId="1">
    <oc r="AR11" t="n">
      <v>0.050941614354758</v>
    </oc>
    <nc r="AR11"/>
  </rcc>
  <rcc rId="388" ua="false" sId="1">
    <oc r="AR12" t="n">
      <v>1.4719737792345</v>
    </oc>
    <nc r="AR12"/>
  </rcc>
  <rcc rId="389" ua="false" sId="1">
    <oc r="AR13" t="n">
      <v>0.29665018610077</v>
    </oc>
    <nc r="AR13"/>
  </rcc>
  <rcc rId="390" ua="false" sId="1">
    <oc r="AR14" t="n">
      <v>1.4723626465196</v>
    </oc>
    <nc r="AR14"/>
  </rcc>
  <rcc rId="391" ua="false" sId="1">
    <oc r="AR15" t="n">
      <v>0.29659463363146</v>
    </oc>
    <nc r="AR15"/>
  </rcc>
  <rcc rId="392" ua="false" sId="1">
    <oc r="AR16" t="n">
      <v>1.4724737514583</v>
    </oc>
    <nc r="AR16"/>
  </rcc>
  <rcc rId="393" ua="false" sId="1">
    <oc r="AR17" t="n">
      <v>0.29659463363146</v>
    </oc>
    <nc r="AR17"/>
  </rcc>
  <rcc rId="394" ua="false" sId="1">
    <oc r="AR18" t="n">
      <v>1.4719737792345</v>
    </oc>
    <nc r="AR18"/>
  </rcc>
  <rcc rId="395" ua="false" sId="1">
    <oc r="AR19" t="n">
      <v>0.29665018610077</v>
    </oc>
    <nc r="AR19"/>
  </rcc>
  <rcc rId="396" ua="false" sId="1">
    <nc r="AN4" t="n">
      <v>0.24426420754403</v>
    </nc>
  </rcc>
  <rcc rId="397" ua="false" sId="1">
    <nc r="AN5" t="n">
      <v>0.049608355091384</v>
    </nc>
  </rcc>
  <rcc rId="398" ua="false" sId="1">
    <nc r="AN6" t="n">
      <v>0.24398644519749</v>
    </nc>
  </rcc>
  <rcc rId="399" ua="false" sId="1">
    <nc r="AN7" t="n">
      <v>0.049663907560691</v>
    </nc>
  </rcc>
  <rcc rId="400" ua="false" sId="1">
    <nc r="AN8" t="n">
      <v>0.24415310260541</v>
    </nc>
  </rcc>
  <rcc rId="401" ua="false" sId="1">
    <nc r="AN9" t="n">
      <v>0.049775012499306</v>
    </nc>
  </rcc>
  <rcc rId="402" ua="false" sId="1">
    <nc r="AN10" t="n">
      <v>0.24398644519749</v>
    </nc>
  </rcc>
  <rcc rId="403" ua="false" sId="1">
    <nc r="AN11" t="n">
      <v>0.049663907560691</v>
    </nc>
  </rcc>
  <rcc rId="404" ua="false" sId="1">
    <nc r="AN12" t="n">
      <v>1.5163046497417</v>
    </nc>
  </rcc>
  <rcc rId="405" ua="false" sId="1">
    <nc r="AN13" t="n">
      <v>0.29259485584134</v>
    </nc>
  </rcc>
  <rcc rId="406" ua="false" sId="1">
    <nc r="AN14" t="n">
      <v>1.5196377979001</v>
    </nc>
  </rcc>
  <rcc rId="407" ua="false" sId="1">
    <nc r="AN15" t="n">
      <v>0.29237264596411</v>
    </nc>
  </rcc>
  <rcc rId="408" ua="false" sId="1">
    <nc r="AN16" t="n">
      <v>1.5202488750625</v>
    </nc>
  </rcc>
  <rcc rId="409" ua="false" sId="1">
    <nc r="AN17" t="n">
      <v>0.29259485584134</v>
    </nc>
  </rcc>
  <rcc rId="410" ua="false" sId="1">
    <nc r="AN18" t="n">
      <v>1.5202488750625</v>
    </nc>
  </rcc>
  <rcc rId="411" ua="false" sId="1">
    <nc r="AN19" t="n">
      <v>0.29242819843342</v>
    </nc>
  </rcc>
  <rcc rId="412" ua="false" sId="1">
    <nc r="AO4" t="n">
      <v>0.24504194211433</v>
    </nc>
  </rcc>
  <rcc rId="413" ua="false" sId="1">
    <nc r="AO5" t="n">
      <v>0.04866396311316</v>
    </nc>
  </rcc>
  <rcc rId="414" ua="false" sId="1">
    <nc r="AO6" t="n">
      <v>0.24493083717571</v>
    </nc>
  </rcc>
  <rcc rId="415" ua="false" sId="1">
    <nc r="AO7" t="n">
      <v>0.04866396311316</v>
    </nc>
  </rcc>
  <rcc rId="416" ua="false" sId="1">
    <nc r="AO8" t="n">
      <v>0.24509749458363</v>
    </nc>
  </rcc>
  <rcc rId="417" ua="false" sId="1">
    <nc r="AO9" t="n">
      <v>0.04866396311316</v>
    </nc>
  </rcc>
  <rcc rId="418" ua="false" sId="1">
    <nc r="AO10" t="n">
      <v>0.24493083717571</v>
    </nc>
  </rcc>
  <rcc rId="419" ua="false" sId="1">
    <nc r="AO11" t="n">
      <v>0.04866396311316</v>
    </nc>
  </rcc>
  <rcc rId="420" ua="false" sId="1">
    <nc r="AO12" t="n">
      <v>1.4968612854841</v>
    </nc>
  </rcc>
  <rcc rId="421" ua="false" sId="1">
    <nc r="AO13" t="n">
      <v>0.29487250708294</v>
    </nc>
  </rcc>
  <rcc rId="422" ua="false" sId="1">
    <nc r="AO14" t="n">
      <v>1.4962502083218</v>
    </nc>
  </rcc>
  <rcc rId="423" ua="false" sId="1">
    <nc r="AO15" t="n">
      <v>0.29470584967502</v>
    </nc>
  </rcc>
  <rcc rId="424" ua="false" sId="1">
    <nc r="AO16" t="n">
      <v>1.4968612854841</v>
    </nc>
  </rcc>
  <rcc rId="425" ua="false" sId="1">
    <nc r="AO17" t="n">
      <v>0.29476140214433</v>
    </nc>
  </rcc>
  <rcc rId="426" ua="false" sId="1">
    <nc r="AO18" t="n">
      <v>1.4966390756069</v>
    </nc>
  </rcc>
  <rcc rId="427" ua="false" sId="1">
    <nc r="AO19" t="n">
      <v>0.29470584967502</v>
    </nc>
  </rcc>
  <rcc rId="428" ua="false" sId="1">
    <nc r="AP4" t="n">
      <v>0.25287484028665</v>
    </nc>
  </rcc>
  <rcc rId="429" ua="false" sId="1">
    <nc r="AP5" t="n">
      <v>0.049552802622077</v>
    </nc>
  </rcc>
  <rcc rId="430" ua="false" sId="1">
    <nc r="AP6" t="n">
      <v>0.25304149769457</v>
    </nc>
  </rcc>
  <rcc rId="431" ua="false" sId="1">
    <nc r="AP7" t="n">
      <v>0.049497250152769</v>
    </nc>
  </rcc>
  <rcc rId="432" ua="false" sId="1">
    <nc r="AP8" t="n">
      <v>0.25281928781734</v>
    </nc>
  </rcc>
  <rcc rId="433" ua="false" sId="1">
    <nc r="AP9" t="n">
      <v>0.049552802622077</v>
    </nc>
  </rcc>
  <rcc rId="434" ua="false" sId="1">
    <nc r="AP10" t="n">
      <v>0.25298594522527</v>
    </nc>
  </rcc>
  <rcc rId="435" ua="false" sId="1">
    <nc r="AP11" t="n">
      <v>0.049497250152769</v>
    </nc>
  </rcc>
  <rcc rId="436" ua="false" sId="1">
    <nc r="AP12" t="n">
      <v>1.504249763902</v>
    </nc>
  </rcc>
  <rcc rId="437" ua="false" sId="1">
    <nc r="AP13" t="n">
      <v>0.30287206266319</v>
    </nc>
  </rcc>
  <rcc rId="438" ua="false" sId="1">
    <nc r="AP14" t="n">
      <v>1.51002722071</v>
    </nc>
  </rcc>
  <rcc rId="439" ua="false" sId="1">
    <nc r="AP15" t="n">
      <v>0.30303872007111</v>
    </nc>
  </rcc>
  <rcc rId="440" ua="false" sId="1">
    <nc r="AP16" t="n">
      <v>1.5097494583634</v>
    </nc>
  </rcc>
  <rcc rId="441" ua="false" sId="1">
    <nc r="AP17" t="n">
      <v>0.30292761513249</v>
    </nc>
  </rcc>
  <rcc rId="442" ua="false" sId="1">
    <nc r="AP18" t="n">
      <v>1.5089717237931</v>
    </nc>
  </rcc>
  <rcc rId="443" ua="false" sId="1">
    <nc r="AP19" t="n">
      <v>0.30303872007111</v>
    </nc>
  </rcc>
  <rcc rId="444" ua="false" sId="1">
    <nc r="AQ4" t="n">
      <v>0.25198600077773</v>
    </nc>
  </rcc>
  <rcc rId="445" ua="false" sId="1">
    <nc r="AQ5" t="n">
      <v>0.051997111271596</v>
    </nc>
  </rcc>
  <rcc rId="446" ua="false" sId="1">
    <nc r="AQ6" t="n">
      <v>0.25181934336981</v>
    </nc>
  </rcc>
  <rcc rId="447" ua="false" sId="1">
    <nc r="AQ7" t="n">
      <v>0.051941558802289</v>
    </nc>
  </rcc>
  <rcc rId="448" ua="false" sId="1">
    <nc r="AQ8" t="n">
      <v>0.25215265818566</v>
    </nc>
  </rcc>
  <rcc rId="449" ua="false" sId="1">
    <nc r="AQ9" t="n">
      <v>0.051997111271596</v>
    </nc>
  </rcc>
  <rcc rId="450" ua="false" sId="1">
    <nc r="AQ10" t="n">
      <v>0.25181934336981</v>
    </nc>
  </rcc>
  <rcc rId="451" ua="false" sId="1">
    <nc r="AQ11" t="n">
      <v>0.051941558802289</v>
    </nc>
  </rcc>
  <rcc rId="452" ua="false" sId="1">
    <nc r="AQ12" t="n">
      <v>1.4948613965891</v>
    </nc>
  </rcc>
  <rcc rId="453" ua="false" sId="1">
    <nc r="AQ13" t="n">
      <v>0.30192767068496</v>
    </nc>
  </rcc>
  <rcc rId="454" ua="false" sId="1">
    <nc r="AQ14" t="n">
      <v>1.4961391033831</v>
    </nc>
  </rcc>
  <rcc rId="455" ua="false" sId="1">
    <nc r="AQ15" t="n">
      <v>0.30176101327704</v>
    </nc>
  </rcc>
  <rcc rId="456" ua="false" sId="1">
    <nc r="AQ16" t="n">
      <v>1.4966946280762</v>
    </nc>
  </rcc>
  <rcc rId="457" ua="false" sId="1">
    <nc r="AQ17" t="n">
      <v>0.30198322315427</v>
    </nc>
  </rcc>
  <rcc rId="458" ua="false" sId="1">
    <nc r="AQ18" t="n">
      <v>1.4961391033831</v>
    </nc>
  </rcc>
  <rcc rId="459" ua="false" sId="1">
    <nc r="AQ19" t="n">
      <v>0.30203877562358</v>
    </nc>
  </rcc>
  <rcc rId="460" ua="false" sId="1">
    <nc r="AR4" t="n">
      <v>0.24965279706683</v>
    </nc>
  </rcc>
  <rcc rId="461" ua="false" sId="1">
    <nc r="AR5" t="n">
      <v>0.050941614354758</v>
    </nc>
  </rcc>
  <rcc rId="462" ua="false" sId="1">
    <nc r="AR6" t="n">
      <v>0.25009721682129</v>
    </nc>
  </rcc>
  <rcc rId="463" ua="false" sId="1">
    <nc r="AR7" t="n">
      <v>0.050941614354758</v>
    </nc>
  </rcc>
  <rcc rId="464" ua="false" sId="1">
    <nc r="AR8" t="n">
      <v>0.24987500694406</v>
    </nc>
  </rcc>
  <rcc rId="465" ua="false" sId="1">
    <nc r="AR9" t="n">
      <v>0.050941614354758</v>
    </nc>
  </rcc>
  <rcc rId="466" ua="false" sId="1">
    <nc r="AR10" t="n">
      <v>0.25009721682129</v>
    </nc>
  </rcc>
  <rcc rId="467" ua="false" sId="1">
    <nc r="AR11" t="n">
      <v>0.050941614354758</v>
    </nc>
  </rcc>
  <rcc rId="468" ua="false" sId="1">
    <nc r="AR12" t="n">
      <v>1.4719737792345</v>
    </nc>
  </rcc>
  <rcc rId="469" ua="false" sId="1">
    <nc r="AR13" t="n">
      <v>0.29665018610077</v>
    </nc>
  </rcc>
  <rcc rId="470" ua="false" sId="1">
    <nc r="AR14" t="n">
      <v>1.4723626465196</v>
    </nc>
  </rcc>
  <rcc rId="471" ua="false" sId="1">
    <nc r="AR15" t="n">
      <v>0.29659463363146</v>
    </nc>
  </rcc>
  <rcc rId="472" ua="false" sId="1">
    <nc r="AR16" t="n">
      <v>1.4724737514583</v>
    </nc>
  </rcc>
  <rcc rId="473" ua="false" sId="1">
    <nc r="AR17" t="n">
      <v>0.29659463363146</v>
    </nc>
  </rcc>
  <rcc rId="474" ua="false" sId="1">
    <nc r="AR18" t="n">
      <v>1.4719737792345</v>
    </nc>
  </rcc>
  <rcc rId="475" ua="false" sId="1">
    <nc r="AR19" t="n">
      <v>0.29665018610077</v>
    </nc>
  </rcc>
  <rcc rId="476" ua="false" sId="1">
    <nc r="AU4" t="e">
      <f>LOG(AN4,10)</f>
    </nc>
  </rcc>
  <rcc rId="477" ua="false" sId="1">
    <nc r="AV4" t="e">
      <f>LOG(AO4,10)</f>
    </nc>
  </rcc>
  <rcc rId="478" ua="false" sId="1">
    <nc r="AW4" t="e">
      <f>LOG(AP4,10)</f>
    </nc>
  </rcc>
  <rcc rId="479" ua="false" sId="1">
    <nc r="AX4" t="e">
      <f>LOG(AQ4,10)</f>
    </nc>
  </rcc>
  <rcc rId="480" ua="false" sId="1">
    <nc r="AY4" t="e">
      <f>LOG(AR4,10)</f>
    </nc>
  </rcc>
  <rcc rId="481" ua="false" sId="1">
    <nc r="AY5" t="e">
      <f>LOG(AR5,10)</f>
    </nc>
  </rcc>
  <rcc rId="482" ua="false" sId="1">
    <nc r="AY6" t="e">
      <f>LOG(AR6,10)</f>
    </nc>
  </rcc>
  <rcc rId="483" ua="false" sId="1">
    <nc r="AY7" t="e">
      <f>LOG(AR7,10)</f>
    </nc>
  </rcc>
  <rcc rId="484" ua="false" sId="1">
    <nc r="AY8" t="e">
      <f>LOG(AR8,10)</f>
    </nc>
  </rcc>
  <rcc rId="485" ua="false" sId="1">
    <nc r="AY9" t="e">
      <f>LOG(AR9,10)</f>
    </nc>
  </rcc>
  <rcc rId="486" ua="false" sId="1">
    <nc r="AY10" t="e">
      <f>LOG(AR10,10)</f>
    </nc>
  </rcc>
  <rcc rId="487" ua="false" sId="1">
    <nc r="AY11" t="e">
      <f>LOG(AR11,10)</f>
    </nc>
  </rcc>
  <rcc rId="488" ua="false" sId="1">
    <nc r="AY12" t="e">
      <f>LOG(AR12,10)</f>
    </nc>
  </rcc>
  <rcc rId="489" ua="false" sId="1">
    <nc r="AY13" t="e">
      <f>LOG(AR13,10)</f>
    </nc>
  </rcc>
  <rcc rId="490" ua="false" sId="1">
    <nc r="AY14" t="e">
      <f>LOG(AR14,10)</f>
    </nc>
  </rcc>
  <rcc rId="491" ua="false" sId="1">
    <nc r="AY15" t="e">
      <f>LOG(AR15,10)</f>
    </nc>
  </rcc>
  <rcc rId="492" ua="false" sId="1">
    <nc r="AY16" t="e">
      <f>LOG(AR16,10)</f>
    </nc>
  </rcc>
  <rcc rId="493" ua="false" sId="1">
    <nc r="AY17" t="e">
      <f>LOG(AR17,10)</f>
    </nc>
  </rcc>
  <rcc rId="494" ua="false" sId="1">
    <nc r="AY18" t="e">
      <f>LOG(AR18,10)</f>
    </nc>
  </rcc>
  <rcc rId="495" ua="false" sId="1">
    <nc r="AY19" t="e">
      <f>LOG(AR19,10)</f>
    </nc>
  </rcc>
  <rcc rId="496" ua="false" sId="1">
    <nc r="AX5" t="e">
      <f>LOG(AQ5,10)</f>
    </nc>
  </rcc>
  <rcc rId="497" ua="false" sId="1">
    <nc r="AX6" t="e">
      <f>LOG(AQ6,10)</f>
    </nc>
  </rcc>
  <rcc rId="498" ua="false" sId="1">
    <nc r="AX7" t="e">
      <f>LOG(AQ7,10)</f>
    </nc>
  </rcc>
  <rcc rId="499" ua="false" sId="1">
    <nc r="AX8" t="e">
      <f>LOG(AQ8,10)</f>
    </nc>
  </rcc>
  <rcc rId="500" ua="false" sId="1">
    <nc r="AX9" t="e">
      <f>LOG(AQ9,10)</f>
    </nc>
  </rcc>
  <rcc rId="501" ua="false" sId="1">
    <nc r="AX10" t="e">
      <f>LOG(AQ10,10)</f>
    </nc>
  </rcc>
  <rcc rId="502" ua="false" sId="1">
    <nc r="AX11" t="e">
      <f>LOG(AQ11,10)</f>
    </nc>
  </rcc>
  <rcc rId="503" ua="false" sId="1">
    <nc r="AX12" t="e">
      <f>LOG(AQ12,10)</f>
    </nc>
  </rcc>
  <rcc rId="504" ua="false" sId="1">
    <nc r="AX13" t="e">
      <f>LOG(AQ13,10)</f>
    </nc>
  </rcc>
  <rcc rId="505" ua="false" sId="1">
    <nc r="AX14" t="e">
      <f>LOG(AQ14,10)</f>
    </nc>
  </rcc>
  <rcc rId="506" ua="false" sId="1">
    <nc r="AX15" t="e">
      <f>LOG(AQ15,10)</f>
    </nc>
  </rcc>
  <rcc rId="507" ua="false" sId="1">
    <nc r="AX16" t="e">
      <f>LOG(AQ16,10)</f>
    </nc>
  </rcc>
  <rcc rId="508" ua="false" sId="1">
    <nc r="AX17" t="e">
      <f>LOG(AQ17,10)</f>
    </nc>
  </rcc>
  <rcc rId="509" ua="false" sId="1">
    <nc r="AX18" t="e">
      <f>LOG(AQ18,10)</f>
    </nc>
  </rcc>
  <rcc rId="510" ua="false" sId="1">
    <nc r="AX19" t="e">
      <f>LOG(AQ19,10)</f>
    </nc>
  </rcc>
  <rcc rId="511" ua="false" sId="1">
    <nc r="AU5" t="e">
      <f>LOG(AN5,10)</f>
    </nc>
  </rcc>
  <rcc rId="512" ua="false" sId="1">
    <nc r="AU6" t="e">
      <f>LOG(AN6,10)</f>
    </nc>
  </rcc>
  <rcc rId="513" ua="false" sId="1">
    <nc r="AU7" t="e">
      <f>LOG(AN7,10)</f>
    </nc>
  </rcc>
  <rcc rId="514" ua="false" sId="1">
    <nc r="AU8" t="e">
      <f>LOG(AN8,10)</f>
    </nc>
  </rcc>
  <rcc rId="515" ua="false" sId="1">
    <nc r="AU9" t="e">
      <f>LOG(AN9,10)</f>
    </nc>
  </rcc>
  <rcc rId="516" ua="false" sId="1">
    <nc r="AU10" t="e">
      <f>LOG(AN10,10)</f>
    </nc>
  </rcc>
  <rcc rId="517" ua="false" sId="1">
    <nc r="AU11" t="e">
      <f>LOG(AN11,10)</f>
    </nc>
  </rcc>
  <rcc rId="518" ua="false" sId="1">
    <nc r="AU12" t="e">
      <f>LOG(AN12,10)</f>
    </nc>
  </rcc>
  <rcc rId="519" ua="false" sId="1">
    <nc r="AU13" t="e">
      <f>LOG(AN13,10)</f>
    </nc>
  </rcc>
  <rcc rId="520" ua="false" sId="1">
    <nc r="AU14" t="e">
      <f>LOG(AN14,10)</f>
    </nc>
  </rcc>
  <rcc rId="521" ua="false" sId="1">
    <nc r="AU15" t="e">
      <f>LOG(AN15,10)</f>
    </nc>
  </rcc>
  <rcc rId="522" ua="false" sId="1">
    <nc r="AU16" t="e">
      <f>LOG(AN16,10)</f>
    </nc>
  </rcc>
  <rcc rId="523" ua="false" sId="1">
    <nc r="AU17" t="e">
      <f>LOG(AN17,10)</f>
    </nc>
  </rcc>
  <rcc rId="524" ua="false" sId="1">
    <nc r="AU18" t="e">
      <f>LOG(AN18,10)</f>
    </nc>
  </rcc>
  <rcc rId="525" ua="false" sId="1">
    <nc r="AU19" t="e">
      <f>LOG(AN19,10)</f>
    </nc>
  </rcc>
  <rcc rId="526" ua="false" sId="1">
    <nc r="AV5" t="e">
      <f>LOG(AO5,10)</f>
    </nc>
  </rcc>
  <rcc rId="527" ua="false" sId="1">
    <nc r="AV6" t="e">
      <f>LOG(AO6,10)</f>
    </nc>
  </rcc>
  <rcc rId="528" ua="false" sId="1">
    <nc r="AV7" t="e">
      <f>LOG(AO7,10)</f>
    </nc>
  </rcc>
  <rcc rId="529" ua="false" sId="1">
    <nc r="AV8" t="e">
      <f>LOG(AO8,10)</f>
    </nc>
  </rcc>
  <rcc rId="530" ua="false" sId="1">
    <nc r="AV9" t="e">
      <f>LOG(AO9,10)</f>
    </nc>
  </rcc>
  <rcc rId="531" ua="false" sId="1">
    <nc r="AV10" t="e">
      <f>LOG(AO10,10)</f>
    </nc>
  </rcc>
  <rcc rId="532" ua="false" sId="1">
    <nc r="AV11" t="e">
      <f>LOG(AO11,10)</f>
    </nc>
  </rcc>
  <rcc rId="533" ua="false" sId="1">
    <nc r="AV12" t="e">
      <f>LOG(AO12,10)</f>
    </nc>
  </rcc>
  <rcc rId="534" ua="false" sId="1">
    <nc r="AV13" t="e">
      <f>LOG(AO13,10)</f>
    </nc>
  </rcc>
  <rcc rId="535" ua="false" sId="1">
    <nc r="AV14" t="e">
      <f>LOG(AO14,10)</f>
    </nc>
  </rcc>
  <rcc rId="536" ua="false" sId="1">
    <nc r="AV15" t="e">
      <f>LOG(AO15,10)</f>
    </nc>
  </rcc>
  <rcc rId="537" ua="false" sId="1">
    <nc r="AV16" t="e">
      <f>LOG(AO16,10)</f>
    </nc>
  </rcc>
  <rcc rId="538" ua="false" sId="1">
    <nc r="AV17" t="e">
      <f>LOG(AO17,10)</f>
    </nc>
  </rcc>
  <rcc rId="539" ua="false" sId="1">
    <nc r="AV18" t="e">
      <f>LOG(AO18,10)</f>
    </nc>
  </rcc>
  <rcc rId="540" ua="false" sId="1">
    <nc r="AV19" t="e">
      <f>LOG(AO19,10)</f>
    </nc>
  </rcc>
  <rcc rId="541" ua="false" sId="1">
    <nc r="AW5" t="e">
      <f>LOG(AP5,10)</f>
    </nc>
  </rcc>
  <rcc rId="542" ua="false" sId="1">
    <nc r="AW6" t="e">
      <f>LOG(AP6,10)</f>
    </nc>
  </rcc>
  <rcc rId="543" ua="false" sId="1">
    <nc r="AW7" t="e">
      <f>LOG(AP7,10)</f>
    </nc>
  </rcc>
  <rcc rId="544" ua="false" sId="1">
    <nc r="AW8" t="e">
      <f>LOG(AP8,10)</f>
    </nc>
  </rcc>
  <rcc rId="545" ua="false" sId="1">
    <nc r="AW9" t="e">
      <f>LOG(AP9,10)</f>
    </nc>
  </rcc>
  <rcc rId="546" ua="false" sId="1">
    <nc r="AW10" t="e">
      <f>LOG(AP10,10)</f>
    </nc>
  </rcc>
  <rcc rId="547" ua="false" sId="1">
    <nc r="AW11" t="e">
      <f>LOG(AP11,10)</f>
    </nc>
  </rcc>
  <rcc rId="548" ua="false" sId="1">
    <nc r="AW12" t="e">
      <f>LOG(AP12,10)</f>
    </nc>
  </rcc>
  <rcc rId="549" ua="false" sId="1">
    <nc r="AW13" t="e">
      <f>LOG(AP13,10)</f>
    </nc>
  </rcc>
  <rcc rId="550" ua="false" sId="1">
    <nc r="AW14" t="e">
      <f>LOG(AP14,10)</f>
    </nc>
  </rcc>
  <rcc rId="551" ua="false" sId="1">
    <nc r="AW15" t="e">
      <f>LOG(AP15,10)</f>
    </nc>
  </rcc>
  <rcc rId="552" ua="false" sId="1">
    <nc r="AW16" t="e">
      <f>LOG(AP16,10)</f>
    </nc>
  </rcc>
  <rcc rId="553" ua="false" sId="1">
    <nc r="AW17" t="e">
      <f>LOG(AP17,10)</f>
    </nc>
  </rcc>
  <rcc rId="554" ua="false" sId="1">
    <nc r="AW18" t="e">
      <f>LOG(AP18,10)</f>
    </nc>
  </rcc>
  <rcc rId="555" ua="false" sId="1">
    <nc r="AW19" t="e">
      <f>LOG(AP19,10)</f>
    </nc>
  </rcc>
  <rcc rId="556" ua="false" sId="1">
    <oc r="U5" t="n">
      <v>0.24426420754403</v>
    </oc>
    <nc r="U5"/>
  </rcc>
  <rcc rId="557" ua="false" sId="1">
    <oc r="U6" t="n">
      <v>0.049608355091384</v>
    </oc>
    <nc r="U6"/>
  </rcc>
  <rcc rId="558" ua="false" sId="1">
    <oc r="U7" t="n">
      <v>0.24398644519749</v>
    </oc>
    <nc r="U7"/>
  </rcc>
  <rcc rId="559" ua="false" sId="1">
    <oc r="U8" t="n">
      <v>0.049663907560691</v>
    </oc>
    <nc r="U8"/>
  </rcc>
  <rcc rId="560" ua="false" sId="1">
    <oc r="U9" t="n">
      <v>0.24415310260541</v>
    </oc>
    <nc r="U9"/>
  </rcc>
  <rcc rId="561" ua="false" sId="1">
    <oc r="U10" t="n">
      <v>0.049775012499306</v>
    </oc>
    <nc r="U10"/>
  </rcc>
  <rcc rId="562" ua="false" sId="1">
    <oc r="U11" t="n">
      <v>0.24398644519749</v>
    </oc>
    <nc r="U11"/>
  </rcc>
  <rcc rId="563" ua="false" sId="1">
    <oc r="U12" t="n">
      <v>0.049663907560691</v>
    </oc>
    <nc r="U12"/>
  </rcc>
  <rcc rId="564" ua="false" sId="1">
    <oc r="U13" t="n">
      <v>1.5163046497417</v>
    </oc>
    <nc r="U13"/>
  </rcc>
  <rcc rId="565" ua="false" sId="1">
    <oc r="U14" t="n">
      <v>0.29259485584134</v>
    </oc>
    <nc r="U14"/>
  </rcc>
  <rcc rId="566" ua="false" sId="1">
    <oc r="U15" t="n">
      <v>1.5196377979001</v>
    </oc>
    <nc r="U15"/>
  </rcc>
  <rcc rId="567" ua="false" sId="1">
    <oc r="U16" t="n">
      <v>0.29237264596411</v>
    </oc>
    <nc r="U16"/>
  </rcc>
  <rcc rId="568" ua="false" sId="1">
    <oc r="U17" t="n">
      <v>1.5202488750625</v>
    </oc>
    <nc r="U17"/>
  </rcc>
  <rcc rId="569" ua="false" sId="1">
    <oc r="U18" t="n">
      <v>0.29259485584134</v>
    </oc>
    <nc r="U18"/>
  </rcc>
  <rcc rId="570" ua="false" sId="1">
    <oc r="U19" t="n">
      <v>1.5202488750625</v>
    </oc>
    <nc r="U19"/>
  </rcc>
  <rcc rId="571" ua="false" sId="1">
    <oc r="U20" t="n">
      <v>0.29242819843342</v>
    </oc>
    <nc r="U20"/>
  </rcc>
  <rcc rId="572" ua="false" sId="1">
    <oc r="V5" t="n">
      <v>0.24504194211433</v>
    </oc>
    <nc r="V5"/>
  </rcc>
  <rcc rId="573" ua="false" sId="1">
    <oc r="V6" t="n">
      <v>0.04866396311316</v>
    </oc>
    <nc r="V6"/>
  </rcc>
  <rcc rId="574" ua="false" sId="1">
    <oc r="V7" t="n">
      <v>0.24493083717571</v>
    </oc>
    <nc r="V7"/>
  </rcc>
  <rcc rId="575" ua="false" sId="1">
    <oc r="V8" t="n">
      <v>0.04866396311316</v>
    </oc>
    <nc r="V8"/>
  </rcc>
  <rcc rId="576" ua="false" sId="1">
    <oc r="V9" t="n">
      <v>0.24509749458363</v>
    </oc>
    <nc r="V9"/>
  </rcc>
  <rcc rId="577" ua="false" sId="1">
    <oc r="V10" t="n">
      <v>0.04866396311316</v>
    </oc>
    <nc r="V10"/>
  </rcc>
  <rcc rId="578" ua="false" sId="1">
    <oc r="V11" t="n">
      <v>0.24493083717571</v>
    </oc>
    <nc r="V11"/>
  </rcc>
  <rcc rId="579" ua="false" sId="1">
    <oc r="V12" t="n">
      <v>0.04866396311316</v>
    </oc>
    <nc r="V12"/>
  </rcc>
  <rcc rId="580" ua="false" sId="1">
    <oc r="V13" t="n">
      <v>1.4968612854841</v>
    </oc>
    <nc r="V13"/>
  </rcc>
  <rcc rId="581" ua="false" sId="1">
    <oc r="V14" t="n">
      <v>0.29487250708294</v>
    </oc>
    <nc r="V14"/>
  </rcc>
  <rcc rId="582" ua="false" sId="1">
    <oc r="V15" t="n">
      <v>1.4962502083218</v>
    </oc>
    <nc r="V15"/>
  </rcc>
  <rcc rId="583" ua="false" sId="1">
    <oc r="V16" t="n">
      <v>0.29470584967502</v>
    </oc>
    <nc r="V16"/>
  </rcc>
  <rcc rId="584" ua="false" sId="1">
    <oc r="V17" t="n">
      <v>1.4968612854841</v>
    </oc>
    <nc r="V17"/>
  </rcc>
  <rcc rId="585" ua="false" sId="1">
    <oc r="V18" t="n">
      <v>0.29476140214433</v>
    </oc>
    <nc r="V18"/>
  </rcc>
  <rcc rId="586" ua="false" sId="1">
    <oc r="V19" t="n">
      <v>1.4966390756069</v>
    </oc>
    <nc r="V19"/>
  </rcc>
  <rcc rId="587" ua="false" sId="1">
    <oc r="V20" t="n">
      <v>0.29470584967502</v>
    </oc>
    <nc r="V20"/>
  </rcc>
  <rcc rId="588" ua="false" sId="1">
    <oc r="W5" t="n">
      <v>0.25287484028665</v>
    </oc>
    <nc r="W5"/>
  </rcc>
  <rcc rId="589" ua="false" sId="1">
    <oc r="W6" t="n">
      <v>0.049552802622077</v>
    </oc>
    <nc r="W6"/>
  </rcc>
  <rcc rId="590" ua="false" sId="1">
    <oc r="W7" t="n">
      <v>0.25304149769457</v>
    </oc>
    <nc r="W7"/>
  </rcc>
  <rcc rId="591" ua="false" sId="1">
    <oc r="W8" t="n">
      <v>0.049497250152769</v>
    </oc>
    <nc r="W8"/>
  </rcc>
  <rcc rId="592" ua="false" sId="1">
    <oc r="W9" t="n">
      <v>0.25281928781734</v>
    </oc>
    <nc r="W9"/>
  </rcc>
  <rcc rId="593" ua="false" sId="1">
    <oc r="W10" t="n">
      <v>0.049552802622077</v>
    </oc>
    <nc r="W10"/>
  </rcc>
  <rcc rId="594" ua="false" sId="1">
    <oc r="W11" t="n">
      <v>0.25298594522527</v>
    </oc>
    <nc r="W11"/>
  </rcc>
  <rcc rId="595" ua="false" sId="1">
    <oc r="W12" t="n">
      <v>0.049497250152769</v>
    </oc>
    <nc r="W12"/>
  </rcc>
  <rcc rId="596" ua="false" sId="1">
    <oc r="W13" t="n">
      <v>1.504249763902</v>
    </oc>
    <nc r="W13"/>
  </rcc>
  <rcc rId="597" ua="false" sId="1">
    <oc r="W14" t="n">
      <v>0.30287206266319</v>
    </oc>
    <nc r="W14"/>
  </rcc>
  <rcc rId="598" ua="false" sId="1">
    <oc r="W15" t="n">
      <v>1.51002722071</v>
    </oc>
    <nc r="W15"/>
  </rcc>
  <rcc rId="599" ua="false" sId="1">
    <oc r="W16" t="n">
      <v>0.30303872007111</v>
    </oc>
    <nc r="W16"/>
  </rcc>
  <rcc rId="600" ua="false" sId="1">
    <oc r="W17" t="n">
      <v>1.5097494583634</v>
    </oc>
    <nc r="W17"/>
  </rcc>
  <rcc rId="601" ua="false" sId="1">
    <oc r="W18" t="n">
      <v>0.30292761513249</v>
    </oc>
    <nc r="W18"/>
  </rcc>
  <rcc rId="602" ua="false" sId="1">
    <oc r="W19" t="n">
      <v>1.5089717237931</v>
    </oc>
    <nc r="W19"/>
  </rcc>
  <rcc rId="603" ua="false" sId="1">
    <oc r="W20" t="n">
      <v>0.30303872007111</v>
    </oc>
    <nc r="W20"/>
  </rcc>
  <rcc rId="604" ua="false" sId="1">
    <oc r="X5" t="n">
      <v>0.25198600077773</v>
    </oc>
    <nc r="X5"/>
  </rcc>
  <rcc rId="605" ua="false" sId="1">
    <oc r="X6" t="n">
      <v>0.051997111271596</v>
    </oc>
    <nc r="X6"/>
  </rcc>
  <rcc rId="606" ua="false" sId="1">
    <oc r="X7" t="n">
      <v>0.25181934336981</v>
    </oc>
    <nc r="X7"/>
  </rcc>
  <rcc rId="607" ua="false" sId="1">
    <oc r="X8" t="n">
      <v>0.051941558802289</v>
    </oc>
    <nc r="X8"/>
  </rcc>
  <rcc rId="608" ua="false" sId="1">
    <oc r="X9" t="n">
      <v>0.25215265818566</v>
    </oc>
    <nc r="X9"/>
  </rcc>
  <rcc rId="609" ua="false" sId="1">
    <oc r="X10" t="n">
      <v>0.051997111271596</v>
    </oc>
    <nc r="X10"/>
  </rcc>
  <rcc rId="610" ua="false" sId="1">
    <oc r="X11" t="n">
      <v>0.25181934336981</v>
    </oc>
    <nc r="X11"/>
  </rcc>
  <rcc rId="611" ua="false" sId="1">
    <oc r="X12" t="n">
      <v>0.051941558802289</v>
    </oc>
    <nc r="X12"/>
  </rcc>
  <rcc rId="612" ua="false" sId="1">
    <oc r="X13" t="n">
      <v>1.4948613965891</v>
    </oc>
    <nc r="X13"/>
  </rcc>
  <rcc rId="613" ua="false" sId="1">
    <oc r="X14" t="n">
      <v>0.30192767068496</v>
    </oc>
    <nc r="X14"/>
  </rcc>
  <rcc rId="614" ua="false" sId="1">
    <oc r="X15" t="n">
      <v>1.4961391033831</v>
    </oc>
    <nc r="X15"/>
  </rcc>
  <rcc rId="615" ua="false" sId="1">
    <oc r="X16" t="n">
      <v>0.30176101327704</v>
    </oc>
    <nc r="X16"/>
  </rcc>
  <rcc rId="616" ua="false" sId="1">
    <oc r="X17" t="n">
      <v>1.4966946280762</v>
    </oc>
    <nc r="X17"/>
  </rcc>
  <rcc rId="617" ua="false" sId="1">
    <oc r="X18" t="n">
      <v>0.30198322315427</v>
    </oc>
    <nc r="X18"/>
  </rcc>
  <rcc rId="618" ua="false" sId="1">
    <oc r="X19" t="n">
      <v>1.4961391033831</v>
    </oc>
    <nc r="X19"/>
  </rcc>
  <rcc rId="619" ua="false" sId="1">
    <oc r="X20" t="n">
      <v>0.30203877562358</v>
    </oc>
    <nc r="X20"/>
  </rcc>
  <rcc rId="620" ua="false" sId="1">
    <oc r="Y5" t="n">
      <v>0.24965279706683</v>
    </oc>
    <nc r="Y5"/>
  </rcc>
  <rcc rId="621" ua="false" sId="1">
    <oc r="Y6" t="n">
      <v>0.050941614354758</v>
    </oc>
    <nc r="Y6"/>
  </rcc>
  <rcc rId="622" ua="false" sId="1">
    <oc r="Y7" t="n">
      <v>0.25009721682129</v>
    </oc>
    <nc r="Y7"/>
  </rcc>
  <rcc rId="623" ua="false" sId="1">
    <oc r="Y8" t="n">
      <v>0.050941614354758</v>
    </oc>
    <nc r="Y8"/>
  </rcc>
  <rcc rId="624" ua="false" sId="1">
    <oc r="Y9" t="n">
      <v>0.24987500694406</v>
    </oc>
    <nc r="Y9"/>
  </rcc>
  <rcc rId="625" ua="false" sId="1">
    <oc r="Y10" t="n">
      <v>0.050941614354758</v>
    </oc>
    <nc r="Y10"/>
  </rcc>
  <rcc rId="626" ua="false" sId="1">
    <oc r="Y11" t="n">
      <v>0.25009721682129</v>
    </oc>
    <nc r="Y11"/>
  </rcc>
  <rcc rId="627" ua="false" sId="1">
    <oc r="Y12" t="n">
      <v>0.050941614354758</v>
    </oc>
    <nc r="Y12"/>
  </rcc>
  <rcc rId="628" ua="false" sId="1">
    <oc r="Y13" t="n">
      <v>1.4719737792345</v>
    </oc>
    <nc r="Y13"/>
  </rcc>
  <rcc rId="629" ua="false" sId="1">
    <oc r="Y14" t="n">
      <v>0.29665018610077</v>
    </oc>
    <nc r="Y14"/>
  </rcc>
  <rcc rId="630" ua="false" sId="1">
    <oc r="Y15" t="n">
      <v>1.4723626465196</v>
    </oc>
    <nc r="Y15"/>
  </rcc>
  <rcc rId="631" ua="false" sId="1">
    <oc r="Y16" t="n">
      <v>0.29659463363146</v>
    </oc>
    <nc r="Y16"/>
  </rcc>
  <rcc rId="632" ua="false" sId="1">
    <oc r="Y17" t="n">
      <v>1.4724737514583</v>
    </oc>
    <nc r="Y17"/>
  </rcc>
  <rcc rId="633" ua="false" sId="1">
    <oc r="Y18" t="n">
      <v>0.29659463363146</v>
    </oc>
    <nc r="Y18"/>
  </rcc>
  <rcc rId="634" ua="false" sId="1">
    <oc r="Y19" t="n">
      <v>1.4719737792345</v>
    </oc>
    <nc r="Y19"/>
  </rcc>
  <rcc rId="635" ua="false" sId="1">
    <oc r="Y20" t="n">
      <v>0.29665018610077</v>
    </oc>
    <nc r="Y20"/>
  </rcc>
  <rcc rId="636" ua="false" sId="1">
    <nc r="U5" t="n">
      <v>-0.612140166284626</v>
    </nc>
  </rcc>
  <rcc rId="637" ua="false" sId="1">
    <nc r="U6" t="n">
      <v>-1.30444517301579</v>
    </nc>
  </rcc>
  <rcc rId="638" ua="false" sId="1">
    <nc r="U7" t="n">
      <v>-0.612634300462303</v>
    </nc>
  </rcc>
  <rcc rId="639" ua="false" sId="1">
    <nc r="U8" t="n">
      <v>-1.30395911310842</v>
    </nc>
  </rcc>
  <rcc rId="640" ua="false" sId="1">
    <nc r="U9" t="n">
      <v>-0.612337752494551</v>
    </nc>
  </rcc>
  <rcc rId="641" ua="false" sId="1">
    <nc r="U10" t="n">
      <v>-1.30298862224221</v>
    </nc>
  </rcc>
  <rcc rId="642" ua="false" sId="1">
    <nc r="U11" t="n">
      <v>-0.612634300462303</v>
    </nc>
  </rcc>
  <rcc rId="643" ua="false" sId="1">
    <nc r="U12" t="n">
      <v>-1.30395911310842</v>
    </nc>
  </rcc>
  <rcc rId="644" ua="false" sId="1">
    <nc r="U13" t="n">
      <v>0.180786466737645</v>
    </nc>
  </rcc>
  <rcc rId="645" ua="false" sId="1">
    <nc r="U14" t="n">
      <v>-0.533733313546863</v>
    </nc>
  </rcc>
  <rcc rId="646" ua="false" sId="1">
    <nc r="U15" t="n">
      <v>0.181740087209143</v>
    </nc>
  </rcc>
  <rcc rId="647" ua="false" sId="1">
    <nc r="U16" t="n">
      <v>-0.534063261887067</v>
    </nc>
  </rcc>
  <rcc rId="648" ua="false" sId="1">
    <nc r="U17" t="n">
      <v>0.181914690720243</v>
    </nc>
  </rcc>
  <rcc rId="649" ua="false" sId="1">
    <nc r="U18" t="n">
      <v>-0.533733313546863</v>
    </nc>
  </rcc>
  <rcc rId="650" ua="false" sId="1">
    <nc r="U19" t="n">
      <v>0.181914690720243</v>
    </nc>
  </rcc>
  <rcc rId="651" ua="false" sId="1">
    <nc r="U20" t="n">
      <v>-0.533980751298442</v>
    </nc>
  </rcc>
  <rcc rId="652" ua="false" sId="1">
    <nc r="V5" t="n">
      <v>-0.610759574125927</v>
    </nc>
  </rcc>
  <rcc rId="653" ua="false" sId="1">
    <nc r="V6" t="n">
      <v>-1.31279252573626</v>
    </nc>
  </rcc>
  <rcc rId="654" ua="false" sId="1">
    <nc r="V7" t="n">
      <v>-0.610956533078022</v>
    </nc>
  </rcc>
  <rcc rId="655" ua="false" sId="1">
    <nc r="V8" t="n">
      <v>-1.31279252573626</v>
    </nc>
  </rcc>
  <rcc rId="656" ua="false" sId="1">
    <nc r="V9" t="n">
      <v>-0.610661128136195</v>
    </nc>
  </rcc>
  <rcc rId="657" ua="false" sId="1">
    <nc r="V10" t="n">
      <v>-1.31279252573626</v>
    </nc>
  </rcc>
  <rcc rId="658" ua="false" sId="1">
    <nc r="V11" t="n">
      <v>-0.610956533078022</v>
    </nc>
  </rcc>
  <rcc rId="659" ua="false" sId="1">
    <nc r="V12" t="n">
      <v>-1.31279252573626</v>
    </nc>
  </rcc>
  <rcc rId="660" ua="false" sId="1">
    <nc r="V13" t="n">
      <v>0.175181556027692</v>
    </nc>
  </rcc>
  <rcc rId="661" ua="false" sId="1">
    <nc r="V14" t="n">
      <v>-0.530365717711942</v>
    </nc>
  </rcc>
  <rcc rId="662" ua="false" sId="1">
    <nc r="V15" t="n">
      <v>0.175004223880968</v>
    </nc>
  </rcc>
  <rcc rId="663" ua="false" sId="1">
    <nc r="V16" t="n">
      <v>-0.530611243666978</v>
    </nc>
  </rcc>
  <rcc rId="664" ua="false" sId="1">
    <nc r="V17" t="n">
      <v>0.175181556027692</v>
    </nc>
  </rcc>
  <rcc rId="665" ua="false" sId="1">
    <nc r="V18" t="n">
      <v>-0.530529386258023</v>
    </nc>
  </rcc>
  <rcc rId="666" ua="false" sId="1">
    <nc r="V19" t="n">
      <v>0.175117079988254</v>
    </nc>
  </rcc>
  <rcc rId="667" ua="false" sId="1">
    <nc r="V20" t="n">
      <v>-0.530611243666978</v>
    </nc>
  </rcc>
  <rcc rId="668" ua="false" sId="1">
    <nc r="W5" t="n">
      <v>-0.597094378517327</v>
    </nc>
  </rcc>
  <rcc rId="669" ua="false" sId="1">
    <nc r="W6" t="n">
      <v>-1.30493177752821</v>
    </nc>
  </rcc>
  <rcc rId="670" ua="false" sId="1">
    <nc r="W7" t="n">
      <v>-0.596808250595327</v>
    </nc>
  </rcc>
  <rcc rId="671" ua="false" sId="1">
    <nc r="W8" t="n">
      <v>-1.30541892786747</v>
    </nc>
  </rcc>
  <rcc rId="672" ua="false" sId="1">
    <nc r="W9" t="n">
      <v>-0.597189796397953</v>
    </nc>
  </rcc>
  <rcc rId="673" ua="false" sId="1">
    <nc r="W10" t="n">
      <v>-1.30493177752821</v>
    </nc>
  </rcc>
  <rcc rId="674" ua="false" sId="1">
    <nc r="W11" t="n">
      <v>-0.596903605625208</v>
    </nc>
  </rcc>
  <rcc rId="675" ua="false" sId="1">
    <nc r="W12" t="n">
      <v>-1.30541892786747</v>
    </nc>
  </rcc>
  <rcc rId="676" ua="false" sId="1">
    <nc r="W13" t="n">
      <v>0.177319951999448</v>
    </nc>
  </rcc>
  <rcc rId="677" ua="false" sId="1">
    <nc r="W14" t="n">
      <v>-0.518740784741698</v>
    </nc>
  </rcc>
  <rcc rId="678" ua="false" sId="1">
    <nc r="W15" t="n">
      <v>0.178984776231972</v>
    </nc>
  </rcc>
  <rcc rId="679" ua="false" sId="1">
    <nc r="W16" t="n">
      <v>-0.518501876979975</v>
    </nc>
  </rcc>
  <rcc rId="680" ua="false" sId="1">
    <nc r="W17" t="n">
      <v>0.178904882473215</v>
    </nc>
  </rcc>
  <rcc rId="681" ua="false" sId="1">
    <nc r="W18" t="n">
      <v>-0.518661134217523</v>
    </nc>
  </rcc>
  <rcc rId="682" ua="false" sId="1">
    <nc r="W19" t="n">
      <v>0.178681101726761</v>
    </nc>
  </rcc>
  <rcc rId="683" ua="false" sId="1">
    <nc r="W20" t="n">
      <v>-0.518501876979975</v>
    </nc>
  </rcc>
  <rcc rId="684" ua="false" sId="1">
    <nc r="X5" t="n">
      <v>-0.598623586019498</v>
    </nc>
  </rcc>
  <rcc rId="685" ua="false" sId="1">
    <nc r="X6" t="n">
      <v>-1.28402078316624</v>
    </nc>
  </rcc>
  <rcc rId="686" ua="false" sId="1">
    <nc r="X7" t="n">
      <v>-0.598910912845657</v>
    </nc>
  </rcc>
  <rcc rId="687" ua="false" sId="1">
    <nc r="X8" t="n">
      <v>-1.28448502103182</v>
    </nc>
  </rcc>
  <rcc rId="688" ua="false" sId="1">
    <nc r="X9" t="n">
      <v>-0.598336449161485</v>
    </nc>
  </rcc>
  <rcc rId="689" ua="false" sId="1">
    <nc r="X10" t="n">
      <v>-1.28402078316624</v>
    </nc>
  </rcc>
  <rcc rId="690" ua="false" sId="1">
    <nc r="X11" t="n">
      <v>-0.598910912845657</v>
    </nc>
  </rcc>
  <rcc rId="691" ua="false" sId="1">
    <nc r="X12" t="n">
      <v>-1.28448502103182</v>
    </nc>
  </rcc>
  <rcc rId="692" ua="false" sId="1">
    <nc r="X13" t="n">
      <v>0.174600926782814</v>
    </nc>
  </rcc>
  <rcc rId="693" ua="false" sId="1">
    <nc r="X14" t="n">
      <v>-0.52009708348203</v>
    </nc>
  </rcc>
  <rcc rId="694" ua="false" sId="1">
    <nc r="X15" t="n">
      <v>0.174971973891554</v>
    </nc>
  </rcc>
  <rcc rId="695" ua="false" sId="1">
    <nc r="X16" t="n">
      <v>-0.520336870631895</v>
    </nc>
  </rcc>
  <rcc rId="696" ua="false" sId="1">
    <nc r="X17" t="n">
      <v>0.175133199895531</v>
    </nc>
  </rcc>
  <rcc rId="697" ua="false" sId="1">
    <nc r="X18" t="n">
      <v>-0.520017183843882</v>
    </nc>
  </rcc>
  <rcc rId="698" ua="false" sId="1">
    <nc r="X19" t="n">
      <v>0.174971973891554</v>
    </nc>
  </rcc>
  <rcc rId="699" ua="false" sId="1">
    <nc r="X20" t="n">
      <v>-0.519937298902624</v>
    </nc>
  </rcc>
  <rcc rId="700" ua="false" sId="1">
    <nc r="Y5" t="n">
      <v>-0.602663563821229</v>
    </nc>
  </rcc>
  <rcc rId="701" ua="false" sId="1">
    <nc r="Y6" t="n">
      <v>-1.29292729623432</v>
    </nc>
  </rcc>
  <rcc rId="702" ua="false" sId="1">
    <nc r="Y7" t="n">
      <v>-0.601891141239835</v>
    </nc>
  </rcc>
  <rcc rId="703" ua="false" sId="1">
    <nc r="Y8" t="n">
      <v>-1.29292729623432</v>
    </nc>
  </rcc>
  <rcc rId="704" ua="false" sId="1">
    <nc r="Y9" t="n">
      <v>-0.602277180804725</v>
    </nc>
  </rcc>
  <rcc rId="705" ua="false" sId="1">
    <nc r="Y10" t="n">
      <v>-1.29292729623432</v>
    </nc>
  </rcc>
  <rcc rId="706" ua="false" sId="1">
    <nc r="Y11" t="n">
      <v>-0.601891141239835</v>
    </nc>
  </rcc>
  <rcc rId="707" ua="false" sId="1">
    <nc r="Y12" t="n">
      <v>-1.29292729623432</v>
    </nc>
  </rcc>
  <rcc rId="708" ua="false" sId="1">
    <nc r="Y13" t="n">
      <v>0.167900073836268</v>
    </nc>
  </rcc>
  <rcc rId="709" ua="false" sId="1">
    <nc r="Y14" t="n">
      <v>-0.527755374875787</v>
    </nc>
  </rcc>
  <rcc rId="710" ua="false" sId="1">
    <nc r="Y15" t="n">
      <v>0.168014790969552</v>
    </nc>
  </rcc>
  <rcc rId="711" ua="false" sId="1">
    <nc r="Y16" t="n">
      <v>-0.527836711046438</v>
    </nc>
  </rcc>
  <rcc rId="712" ua="false" sId="1">
    <nc r="Y17" t="n">
      <v>0.168047561728461</v>
    </nc>
  </rcc>
  <rcc rId="713" ua="false" sId="1">
    <nc r="Y18" t="n">
      <v>-0.527836711046438</v>
    </nc>
  </rcc>
  <rcc rId="714" ua="false" sId="1">
    <nc r="Y19" t="n">
      <v>0.167900073836268</v>
    </nc>
  </rcc>
  <rcc rId="715" ua="false" sId="1">
    <nc r="Y20" t="n">
      <v>-0.527755374875787</v>
    </nc>
  </rcc>
  <rcc rId="716" ua="false" sId="1">
    <oc r="H58" t="n">
      <v>-0.0268207321815201</v>
    </oc>
    <nc r="H58"/>
  </rcc>
  <rcc rId="717" ua="false" sId="1">
    <oc r="H59" t="n">
      <v>-0.0267318482306</v>
    </oc>
    <nc r="H59"/>
  </rcc>
  <rcc rId="718" ua="false" sId="1">
    <oc r="H60" t="n">
      <v>-0.02652074884732</v>
    </oc>
    <nc r="H60"/>
  </rcc>
  <rcc rId="719" ua="false" sId="1">
    <oc r="H61" t="n">
      <v>-0.0248763957557798</v>
    </oc>
    <nc r="H61"/>
  </rcc>
  <rcc rId="720" ua="false" sId="1">
    <oc r="H62" t="n">
      <v>-0.00534414754736001</v>
    </oc>
    <nc r="H62"/>
  </rcc>
  <rcc rId="721" ua="false" sId="1">
    <oc r="H63" t="n">
      <v>-0.00532192655963798</v>
    </oc>
    <nc r="H63"/>
  </rcc>
  <rcc rId="722" ua="false" sId="1">
    <oc r="H64" t="n">
      <v>-0.00518860063330001</v>
    </oc>
    <nc r="H64"/>
  </rcc>
  <rcc rId="723" ua="false" sId="1">
    <oc r="H65" t="n">
      <v>-0.00517749013943802</v>
    </oc>
    <nc r="H65"/>
  </rcc>
  <rcc rId="724" ua="false" sId="1">
    <oc r="H66" t="n">
      <v>-0.00478862285428403</v>
    </oc>
    <nc r="H66"/>
  </rcc>
  <rcc rId="725" ua="false" sId="1">
    <oc r="H67" t="n">
      <v>-0.00477751236042401</v>
    </oc>
    <nc r="H67"/>
  </rcc>
  <rcc rId="726" ua="false" sId="1">
    <oc r="H68" t="n">
      <v>-0.00466640742180999</v>
    </oc>
    <nc r="H68"/>
  </rcc>
  <rcc rId="727" ua="false" sId="1">
    <oc r="H69" t="n">
      <v>-0.00449975001388397</v>
    </oc>
    <nc r="H69"/>
  </rcc>
  <rcc rId="728" ua="false" sId="1">
    <oc r="H70" t="n">
      <v>-0.00384423087606403</v>
    </oc>
    <nc r="H70"/>
  </rcc>
  <rcc rId="729" ua="false" sId="1">
    <oc r="H71" t="n">
      <v>-0.00383312038220401</v>
    </oc>
    <nc r="H71"/>
  </rcc>
  <rcc rId="730" ua="false" sId="1">
    <oc r="H72" t="n">
      <v>-0.00372201544358999</v>
    </oc>
    <nc r="H72"/>
  </rcc>
  <rcc rId="731" ua="false" sId="1">
    <oc r="H73" t="n">
      <v>-0.00372201544358397</v>
    </oc>
    <nc r="H73"/>
  </rcc>
  <rcc rId="732" ua="false" sId="1">
    <oc r="H74" t="n">
      <v>-0.00306649630576</v>
    </oc>
    <nc r="H74"/>
  </rcc>
  <rcc rId="733" ua="false" sId="1">
    <oc r="H75" t="n">
      <v>-0.00301094383644801</v>
    </oc>
    <nc r="H75"/>
  </rcc>
  <rcc rId="734" ua="false" sId="1">
    <oc r="H76" t="n">
      <v>-0.00298872284872798</v>
    </oc>
    <nc r="H76"/>
  </rcc>
  <rcc rId="735" ua="false" sId="1">
    <oc r="H77" t="n">
      <v>-0.0029109493917</v>
    </oc>
    <nc r="H77"/>
  </rcc>
  <rcc rId="736" ua="false" sId="1">
    <oc r="H78" t="n">
      <v>-0.00274429198382009</v>
    </oc>
    <nc r="H78"/>
  </rcc>
  <rcc rId="737" ua="false" sId="1">
    <oc r="H79" t="n">
      <v>-0.00265540803292019</v>
    </oc>
    <nc r="H79"/>
  </rcc>
  <rcc rId="738" ua="false" sId="1">
    <oc r="H80" t="n">
      <v>-0.00263318704511994</v>
    </oc>
    <nc r="H80"/>
  </rcc>
  <rcc rId="739" ua="false" sId="1">
    <oc r="H81" t="n">
      <v>-0.00251097161269986</v>
    </oc>
    <nc r="H81"/>
  </rcc>
  <rcc rId="740" ua="false" sId="1">
    <oc r="H82" t="n">
      <v>-0.00234431420480008</v>
    </oc>
    <nc r="H82"/>
  </rcc>
  <rcc rId="741" ua="false" sId="1">
    <oc r="H83" t="n">
      <v>-0.00215543580912025</v>
    </oc>
    <nc r="H83"/>
  </rcc>
  <rcc rId="742" ua="false" sId="1">
    <oc r="H84" t="n">
      <v>-0.00198877840117984</v>
    </oc>
    <nc r="H84"/>
  </rcc>
  <rcc rId="743" ua="false" sId="1">
    <oc r="H85" t="n">
      <v>-0.0015221376590194</v>
    </oc>
    <nc r="H85"/>
  </rcc>
  <rcc rId="744" ua="false" sId="1">
    <oc r="H86" t="n">
      <v>-0.001488806177435</v>
    </oc>
    <nc r="H86"/>
  </rcc>
  <rcc rId="745" ua="false" sId="1">
    <oc r="H87" t="n">
      <v>-0.0014776956835734</v>
    </oc>
    <nc r="H87"/>
  </rcc>
  <rcc rId="746" ua="false" sId="1">
    <oc r="H88" t="n">
      <v>-0.0014776956835734</v>
    </oc>
    <nc r="H88"/>
  </rcc>
  <rcc rId="747" ua="false" sId="1">
    <oc r="H89" t="n">
      <v>-0.00117771234931802</v>
    </oc>
    <nc r="H89"/>
  </rcc>
  <rcc rId="748" ua="false" sId="1">
    <oc r="H90" t="n">
      <v>-0.00113327037387001</v>
    </oc>
    <nc r="H90"/>
  </rcc>
  <rcc rId="749" ua="false" sId="1">
    <oc r="H91" t="n">
      <v>-0.00112215988001002</v>
    </oc>
    <nc r="H91"/>
  </rcc>
  <rcc rId="750" ua="false" sId="1">
    <oc r="H92" t="n">
      <v>-0.00109993889228799</v>
    </oc>
    <nc r="H92"/>
  </rcc>
  <rcc rId="751" ua="false" sId="1">
    <oc r="H93" t="n">
      <v>-0.000644408643964395</v>
    </oc>
    <nc r="H93"/>
  </rcc>
  <rcc rId="752" ua="false" sId="1">
    <oc r="H94" t="n">
      <v>-0.000644408643964395</v>
    </oc>
    <nc r="H94"/>
  </rcc>
  <rcc rId="753" ua="false" sId="1">
    <oc r="H95" t="n">
      <v>-0.0006332981501024</v>
    </oc>
    <nc r="H95"/>
  </rcc>
  <rcc rId="754" ua="false" sId="1">
    <oc r="H96" t="n">
      <v>-0.000599966668517998</v>
    </oc>
    <nc r="H96"/>
  </rcc>
  <rcc rId="755" ua="false" sId="1">
    <oc r="H97" t="n">
      <v>-0.000544414199210995</v>
    </oc>
    <nc r="H97"/>
  </rcc>
  <rcc rId="756" ua="false" sId="1">
    <oc r="H98" t="n">
      <v>-0.000477751236042399</v>
    </oc>
    <nc r="H98"/>
  </rcc>
  <rcc rId="757" ua="false" sId="1">
    <oc r="H99" t="n">
      <v>-0.000477751236042399</v>
    </oc>
    <nc r="H99"/>
  </rcc>
  <rcc rId="758" ua="false" sId="1">
    <oc r="H100" t="n">
      <v>-0.000411088272873394</v>
    </oc>
    <nc r="H100"/>
  </rcc>
  <rcc rId="759" ua="false" sId="1">
    <oc r="H101" t="n">
      <v>1.11104938200768E-005</v>
    </oc>
    <nc r="H101"/>
  </rcc>
  <rcc rId="760" ua="false" sId="1">
    <oc r="H102" t="n">
      <v>0.000755513582578603</v>
    </oc>
    <nc r="H102"/>
  </rcc>
  <rcc rId="761" ua="false" sId="1">
    <oc r="H103" t="n">
      <v>0.000788845064163005</v>
    </oc>
    <nc r="H103"/>
  </rcc>
  <rcc rId="762" ua="false" sId="1">
    <oc r="H104" t="n">
      <v>0.000799955558024604</v>
    </oc>
    <nc r="H104"/>
  </rcc>
  <rcc rId="763" ua="false" sId="1">
    <oc r="H105" t="n">
      <v>0.000799955558024604</v>
    </oc>
    <nc r="H105"/>
  </rcc>
  <rcc rId="764" ua="false" sId="1">
    <oc r="H106" t="n">
      <v>0.000888839508916023</v>
    </oc>
    <nc r="H106"/>
  </rcc>
  <rcc rId="765" ua="false" sId="1">
    <oc r="H107" t="n">
      <v>0.00105549691684001</v>
    </oc>
    <nc r="H107"/>
  </rcc>
  <rcc rId="766" ua="false" sId="1">
    <oc r="H108" t="n">
      <v>0.00132214876951597</v>
    </oc>
    <nc r="H108"/>
  </rcc>
  <rcc rId="767" ua="false" sId="1">
    <oc r="H109" t="n">
      <v>0.00133325926337599</v>
    </oc>
    <nc r="H109"/>
  </rcc>
  <rcc rId="768" ua="false" sId="1">
    <oc r="H110" t="n">
      <v>0.0017999000055556</v>
    </oc>
    <nc r="H110"/>
  </rcc>
  <rcc rId="769" ua="false" sId="1">
    <oc r="H111" t="n">
      <v>0.0017999000055556</v>
    </oc>
    <nc r="H111"/>
  </rcc>
  <rcc rId="770" ua="false" sId="1">
    <oc r="H112" t="n">
      <v>0.0018110104994166</v>
    </oc>
    <nc r="H112"/>
  </rcc>
  <rcc rId="771" ua="false" sId="1">
    <oc r="H113" t="n">
      <v>0.001844341981001</v>
    </oc>
    <nc r="H113"/>
  </rcc>
  <rcc rId="772" ua="false" sId="1">
    <oc r="H114" t="n">
      <v>0.00304427531803597</v>
    </oc>
    <nc r="H114"/>
  </rcc>
  <rcc rId="773" ua="false" sId="1">
    <oc r="H115" t="n">
      <v>0.00305538581189599</v>
    </oc>
    <nc r="H115"/>
  </rcc>
  <rcc rId="774" ua="false" sId="1">
    <oc r="H116" t="n">
      <v>0.00322204321981601</v>
    </oc>
    <nc r="H116"/>
  </rcc>
  <rcc rId="775" ua="false" sId="1">
    <oc r="H117" t="n">
      <v>0.00333314815844002</v>
    </oc>
    <nc r="H117"/>
  </rcc>
  <rcc rId="776" ua="false" sId="1">
    <oc r="H118" t="n">
      <v>0.00399977779011998</v>
    </oc>
    <nc r="H118"/>
  </rcc>
  <rcc rId="777" ua="false" sId="1">
    <oc r="H119" t="n">
      <v>0.00406644075329204</v>
    </oc>
    <nc r="H119"/>
  </rcc>
  <rcc rId="778" ua="false" sId="1">
    <oc r="H120" t="n">
      <v>0.00411088272873605</v>
    </oc>
    <nc r="H120"/>
  </rcc>
  <rcc rId="779" ua="false" sId="1">
    <oc r="H121" t="n">
      <v>0.00414421421032002</v>
    </oc>
    <nc r="H121"/>
  </rcc>
  <rcc rId="780" ua="false" sId="1">
    <oc r="H122" t="n">
      <v>0.004210877173492</v>
    </oc>
    <nc r="H122"/>
  </rcc>
  <rcc rId="781" ua="false" sId="1">
    <oc r="H123" t="n">
      <v>0.00422198766735601</v>
    </oc>
    <nc r="H123"/>
  </rcc>
  <rcc rId="782" ua="false" sId="1">
    <oc r="H124" t="n">
      <v>0.004266429642796</v>
    </oc>
    <nc r="H124"/>
  </rcc>
  <rcc rId="783" ua="false" sId="1">
    <oc r="H125" t="n">
      <v>0.0042664296428</v>
    </oc>
    <nc r="H125"/>
  </rcc>
  <rcc rId="784" ua="false" sId="1">
    <oc r="H126" t="n">
      <v>0.00508860618855</v>
    </oc>
    <nc r="H126"/>
  </rcc>
  <rcc rId="785" ua="false" sId="1">
    <oc r="H127" t="n">
      <v>0.00515526915171199</v>
    </oc>
    <nc r="H127"/>
  </rcc>
  <rcc rId="786" ua="false" sId="1">
    <oc r="H128" t="n">
      <v>0.00526637409032998</v>
    </oc>
    <nc r="H128"/>
  </rcc>
  <rcc rId="787" ua="false" sId="1">
    <oc r="H129" t="n">
      <v>0.00534414754736201</v>
    </oc>
    <nc r="H129"/>
  </rcc>
  <rcc rId="788" ua="false" sId="1">
    <oc r="H130" t="n">
      <v>0.00739958891172021</v>
    </oc>
    <nc r="H130"/>
  </rcc>
  <rcc rId="789" ua="false" sId="1">
    <oc r="H131" t="n">
      <v>0.0101772123770798</v>
    </oc>
    <nc r="H131"/>
  </rcc>
  <rcc rId="790" ua="false" sId="1">
    <oc r="H132" t="n">
      <v>0.0105438586744999</v>
    </oc>
    <nc r="H132"/>
  </rcc>
  <rcc rId="791" ua="false" sId="1">
    <oc r="H133" t="n">
      <v>0.01114382534308</v>
    </oc>
    <nc r="H133"/>
  </rcc>
  <rcc rId="792" ua="false" sId="1">
    <oc r="H134" t="n">
      <v>0.01945447475142</v>
    </oc>
    <nc r="H134"/>
  </rcc>
  <rcc rId="793" ua="false" sId="1">
    <oc r="H135" t="n">
      <v>0.0207544025331801</v>
    </oc>
    <nc r="H135"/>
  </rcc>
  <rcc rId="794" ua="false" sId="1">
    <oc r="H136" t="n">
      <v>0.0210432753736001</v>
    </oc>
    <nc r="H136"/>
  </rcc>
  <rcc rId="795" ua="false" sId="1">
    <oc r="H137" t="n">
      <v>0.0214543636464799</v>
    </oc>
    <nc r="H137"/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796" ua="false" sId="1">
    <nc r="H58" t="n">
      <v>-0.00788391253090426</v>
    </nc>
  </rcc>
  <rcc rId="797" ua="false" sId="1">
    <nc r="H59" t="n">
      <v>-0.00462166187962754</v>
    </nc>
  </rcc>
  <rcc rId="798" ua="false" sId="1">
    <nc r="H60" t="n">
      <v>-0.00839407281807403</v>
    </nc>
  </rcc>
  <rcc rId="799" ua="false" sId="1">
    <nc r="H61" t="n">
      <v>-0.00404253631276452</v>
    </nc>
  </rcc>
  <rcc rId="800" ua="false" sId="1">
    <nc r="H62" t="n">
      <v>-0.00817729109556931</v>
    </nc>
  </rcc>
  <rcc rId="801" ua="false" sId="1">
    <nc r="H63" t="n">
      <v>-0.00345642126076306</v>
    </nc>
  </rcc>
  <rcc rId="802" ua="false" sId="1">
    <nc r="H64" t="n">
      <v>-0.00837500181209783</v>
    </nc>
  </rcc>
  <rcc rId="803" ua="false" sId="1">
    <nc r="H65" t="n">
      <v>-0.00404253631276452</v>
    </nc>
  </rcc>
  <rcc rId="804" ua="false" sId="1">
    <nc r="H66" t="n">
      <v>0.00562867166087186</v>
    </nc>
  </rcc>
  <rcc rId="805" ua="false" sId="1">
    <nc r="H67" t="n">
      <v>-0.00759485867519882</v>
    </nc>
  </rcc>
  <rcc rId="806" ua="false" sId="1">
    <nc r="H68" t="n">
      <v>0.00599691677250516</v>
    </nc>
  </rcc>
  <rcc rId="807" ua="false" sId="1">
    <nc r="H69" t="n">
      <v>-0.00779326904459643</v>
    </nc>
  </rcc>
  <rcc rId="808" ua="false" sId="1">
    <nc r="H70" t="n">
      <v>0.00607831255121413</v>
    </nc>
  </rcc>
  <rcc rId="809" ua="false" sId="1">
    <nc r="H71" t="n">
      <v>-0.00757776776431673</v>
    </nc>
  </rcc>
  <rcc rId="810" ua="false" sId="1">
    <nc r="H72" t="n">
      <v>0.00619770668762662</v>
    </nc>
  </rcc>
  <rcc rId="811" ua="false" sId="1">
    <nc r="H73" t="n">
      <v>-0.00782344215368036</v>
    </nc>
  </rcc>
  <rcc rId="812" ua="false" sId="1">
    <nc r="H74" t="n">
      <v>-0.00650332037220602</v>
    </nc>
  </rcc>
  <rcc rId="813" ua="false" sId="1">
    <nc r="H75" t="n">
      <v>-0.0129690146000983</v>
    </nc>
  </rcc>
  <rcc rId="814" ua="false" sId="1">
    <nc r="H76" t="n">
      <v>-0.00671630543379309</v>
    </nc>
  </rcc>
  <rcc rId="815" ua="false" sId="1">
    <nc r="H77" t="n">
      <v>-0.0128759489406043</v>
    </nc>
  </rcc>
  <rcc rId="816" ua="false" sId="1">
    <nc r="H78" t="n">
      <v>-0.00650066673721306</v>
    </nc>
  </rcc>
  <rcc rId="817" ua="false" sId="1">
    <nc r="H79" t="n">
      <v>-0.0132603247548144</v>
    </nc>
  </rcc>
  <rcc rId="818" ua="false" sId="1">
    <nc r="H80" t="n">
      <v>-0.00669723442781689</v>
    </nc>
  </rcc>
  <rcc rId="819" ua="false" sId="1">
    <nc r="H81" t="n">
      <v>-0.0128759489406043</v>
    </nc>
  </rcc>
  <rcc rId="820" ua="false" sId="1">
    <nc r="H82" t="n">
      <v>2.37609509190773E-005</v>
    </nc>
  </rcc>
  <rcc rId="821" ua="false" sId="1">
    <nc r="H83" t="n">
      <v>-0.00422726284027841</v>
    </nc>
  </rcc>
  <rcc rId="822" ua="false" sId="1">
    <nc r="H84" t="n">
      <v>-0.00073894655567</v>
    </nc>
  </rcc>
  <rcc rId="823" ua="false" sId="1">
    <nc r="H85" t="n">
      <v>-0.00434125082450709</v>
    </nc>
  </rcc>
  <rcc rId="824" ua="false" sId="1">
    <nc r="H86" t="n">
      <v>-0.000654822141336137</v>
    </nc>
  </rcc>
  <rcc rId="825" ua="false" sId="1">
    <nc r="H87" t="n">
      <v>-0.00437384047547706</v>
    </nc>
  </rcc>
  <rcc rId="826" ua="false" sId="1">
    <nc r="H88" t="n">
      <v>-0.00059990404436161</v>
    </nc>
  </rcc>
  <rcc rId="827" ua="false" sId="1">
    <nc r="H89" t="n">
      <v>-0.00445393452221665</v>
    </nc>
  </rcc>
  <rcc rId="828" ua="false" sId="1">
    <nc r="H90" t="n">
      <v>0.00716187523639478</v>
    </nc>
  </rcc>
  <rcc rId="829" ua="false" sId="1">
    <nc r="H91" t="n">
      <v>-0.00510826639204853</v>
    </nc>
  </rcc>
  <rcc rId="830" ua="false" sId="1">
    <nc r="H92" t="n">
      <v>0.00743197704890153</v>
    </nc>
  </rcc>
  <rcc rId="831" ua="false" sId="1">
    <nc r="H93" t="n">
      <v>-0.0055023510718093</v>
    </nc>
  </rcc>
  <rcc rId="832" ua="false" sId="1">
    <nc r="H94" t="n">
      <v>0.00697066500102839</v>
    </nc>
  </rcc>
  <rcc rId="833" ua="false" sId="1">
    <nc r="H95" t="n">
      <v>-0.00539957654676471</v>
    </nc>
  </rcc>
  <rcc rId="834" ua="false" sId="1">
    <nc r="H96" t="n">
      <v>0.00735569302499717</v>
    </nc>
  </rcc>
  <rcc rId="835" ua="false" sId="1">
    <nc r="H97" t="n">
      <v>-0.0055023510718093</v>
    </nc>
  </rcc>
  <rcc rId="836" ua="false" sId="1">
    <nc r="H98" t="n">
      <v>0.00216215692267432</v>
    </nc>
  </rcc>
  <rcc rId="837" ua="false" sId="1">
    <nc r="H99" t="n">
      <v>0.00739767012996606</v>
    </nc>
  </rcc>
  <rcc rId="838" ua="false" sId="1">
    <nc r="H100" t="n">
      <v>0.00324160579533425</v>
    </nc>
  </rcc>
  <rcc rId="839" ua="false" sId="1">
    <nc r="H101" t="n">
      <v>0.00776811586249537</v>
    </nc>
  </rcc>
  <rcc rId="840" ua="false" sId="1">
    <nc r="H102" t="n">
      <v>0.00306850430418648</v>
    </nc>
  </rcc>
  <rcc rId="841" ua="false" sId="1">
    <nc r="H103" t="n">
      <v>0.00749441156502306</v>
    </nc>
  </rcc>
  <rcc rId="842" ua="false" sId="1">
    <nc r="H104" t="n">
      <v>0.00296411769414484</v>
    </nc>
  </rcc>
  <rcc rId="843" ua="false" sId="1">
    <nc r="H105" t="n">
      <v>0.00765543216478581</v>
    </nc>
  </rcc>
  <rcc rId="844" ua="false" sId="1">
    <nc r="H106" t="n">
      <v>0.00563266773422344</v>
    </nc>
  </rcc>
  <rcc rId="845" ua="false" sId="1">
    <nc r="H107" t="n">
      <v>0.0158027279699293</v>
    </nc>
  </rcc>
  <rcc rId="846" ua="false" sId="1">
    <nc r="H108" t="n">
      <v>0.00532931479857168</v>
    </nc>
  </rcc>
  <rcc rId="847" ua="false" sId="1">
    <nc r="H109" t="n">
      <v>0.0154315557638383</v>
    </nc>
  </rcc>
  <rcc rId="848" ua="false" sId="1">
    <nc r="H110" t="n">
      <v>0.00582401223749685</v>
    </nc>
  </rcc>
  <rcc rId="849" ua="false" sId="1">
    <nc r="H111" t="n">
      <v>0.0155114178152131</v>
    </nc>
  </rcc>
  <rcc rId="850" ua="false" sId="1">
    <nc r="H112" t="n">
      <v>0.00534838580454788</v>
    </nc>
  </rcc>
  <rcc rId="851" ua="false" sId="1">
    <nc r="H113" t="n">
      <v>0.0154315557638383</v>
    </nc>
  </rcc>
  <rcc rId="852" ua="false" sId="1">
    <nc r="H114" t="n">
      <v>-0.000556868293959678</v>
    </nc>
  </rcc>
  <rcc rId="853" ua="false" sId="1">
    <nc r="H115" t="n">
      <v>0.00604137138963401</v>
    </nc>
  </rcc>
  <rcc rId="854" ua="false" sId="1">
    <nc r="H116" t="n">
      <v>-0.000771196545083563</v>
    </nc>
  </rcc>
  <rcc rId="855" ua="false" sId="1">
    <nc r="H117" t="n">
      <v>0.00593312221057574</v>
    </nc>
  </rcc>
  <rcc rId="856" ua="false" sId="1">
    <nc r="H118" t="n">
      <v>-0.000703178273497279</v>
    </nc>
  </rcc>
  <rcc rId="857" ua="false" sId="1">
    <nc r="H119" t="n">
      <v>0.00613836193866346</v>
    </nc>
  </rcc>
  <rcc rId="858" ua="false" sId="1">
    <nc r="H120" t="n">
      <v>-0.000745010141061708</v>
    </nc>
  </rcc>
  <rcc rId="859" ua="false" sId="1">
    <nc r="H121" t="n">
      <v>0.00622001024213692</v>
    </nc>
  </rcc>
  <rcc rId="860" ua="false" sId="1">
    <nc r="H122" t="n">
      <v>0.00159268993249195</v>
    </nc>
  </rcc>
  <rcc rId="861" ua="false" sId="1">
    <nc r="H123" t="n">
      <v>0.006896214901845</v>
    </nc>
  </rcc>
  <rcc rId="862" ua="false" sId="1">
    <nc r="H124" t="n">
      <v>0.00234908640439391</v>
    </nc>
  </rcc>
  <rcc rId="863" ua="false" sId="1">
    <nc r="H125" t="n">
      <v>0.00698928056133896</v>
    </nc>
  </rcc>
  <rcc rId="864" ua="false" sId="1">
    <nc r="H126" t="n">
      <v>0.00188328059425713</v>
    </nc>
  </rcc>
  <rcc rId="865" ua="false" sId="1">
    <nc r="H127" t="n">
      <v>0.00660490474712883</v>
    </nc>
  </rcc>
  <rcc rId="866" ua="false" sId="1">
    <nc r="H128" t="n">
      <v>0.00236815741037011</v>
    </nc>
  </rcc>
  <rcc rId="867" ua="false" sId="1">
    <nc r="H129" t="n">
      <v>0.00698928056133896</v>
    </nc>
  </rcc>
  <rcc rId="868" ua="false" sId="1">
    <nc r="H130" t="n">
      <v>-0.0072577212405055</v>
    </nc>
  </rcc>
  <rcc rId="869" ua="false" sId="1">
    <nc r="H131" t="n">
      <v>-0.00161692000412328</v>
    </nc>
  </rcc>
  <rcc rId="870" ua="false" sId="1">
    <nc r="H132" t="n">
      <v>-0.00772837946708574</v>
    </nc>
  </rcc>
  <rcc rId="871" ua="false" sId="1">
    <nc r="H133" t="n">
      <v>-0.0015667182039677</v>
    </nc>
  </rcc>
  <rcc rId="872" ua="false" sId="1">
    <nc r="H134" t="n">
      <v>-0.00778881644056725</v>
    </nc>
  </rcc>
  <rcc rId="873" ua="false" sId="1">
    <nc r="H135" t="n">
      <v>-0.00168116526389273</v>
    </nc>
  </rcc>
  <rcc rId="874" ua="false" sId="1">
    <nc r="H136" t="n">
      <v>-0.00781691019634823</v>
    </nc>
  </rcc>
  <rcc rId="875" ua="false" sId="1">
    <nc r="H137" t="n">
      <v>-0.00159806573102572</v>
    </nc>
  </rcc>
  <rcc rId="876" ua="false" sId="1">
    <oc r="AL3" t="n">
      <v>0.24426420754403</v>
    </oc>
    <nc r="AL3"/>
  </rcc>
  <rcc rId="877" ua="false" sId="1">
    <oc r="AL4" t="n">
      <v>0.24504194211433</v>
    </oc>
    <nc r="AL4"/>
  </rcc>
  <rcc rId="878" ua="false" sId="1">
    <oc r="AL5" t="n">
      <v>0.25287484028665</v>
    </oc>
    <nc r="AL5"/>
  </rcc>
  <rcc rId="879" ua="false" sId="1">
    <oc r="AL6" t="n">
      <v>0.25198600077773</v>
    </oc>
    <nc r="AL6"/>
  </rcc>
  <rcc rId="880" ua="false" sId="1">
    <oc r="AL7" t="n">
      <v>0.24965279706683</v>
    </oc>
    <nc r="AL7"/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881" ua="false" sId="1">
    <nc r="AN3" t="inlineStr">
      <is>
        <r>
          <rPr>
            <sz val="11"/>
            <rFont val="Calibri"/>
            <family val="0"/>
            <charset val="1"/>
          </rPr>
          <t xml:space="preserve">OLD DATA NOT TRANSFORMED</t>
        </r>
      </is>
    </nc>
  </rcc>
  <rcc rId="882" ua="false" sId="1">
    <nc r="W3" t="inlineStr">
      <is>
        <r>
          <rPr>
            <sz val="11"/>
            <rFont val="Calibri"/>
            <family val="0"/>
            <charset val="1"/>
          </rPr>
          <t xml:space="preserve">Apploed Log transformation</t>
        </r>
      </is>
    </nc>
  </rcc>
  <rcc rId="883" ua="false" sId="1">
    <oc r="W3" t="inlineStr">
      <is>
        <r>
          <rPr>
            <sz val="11"/>
            <rFont val="Calibri"/>
            <family val="0"/>
            <charset val="1"/>
          </rPr>
          <t xml:space="preserve">Apploed Log transformation</t>
        </r>
      </is>
    </oc>
    <nc r="W3" t="inlineStr">
      <is>
        <r>
          <rPr>
            <sz val="11"/>
            <rFont val="Calibri"/>
            <family val="0"/>
            <charset val="1"/>
          </rPr>
          <t xml:space="preserve">Applied Log transformation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Y225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H58" activeCellId="0" sqref="H58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3" min="33" style="0" width="31.26"/>
    <col collapsed="false" customWidth="true" hidden="false" outlineLevel="0" max="34" min="34" style="0" width="11.67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W3" s="0" t="s">
        <v>1</v>
      </c>
      <c r="AN3" s="0" t="s">
        <v>2</v>
      </c>
    </row>
    <row r="4" customFormat="false" ht="13.8" hidden="false" customHeight="false" outlineLevel="0" collapsed="false">
      <c r="B4" s="2" t="s">
        <v>3</v>
      </c>
      <c r="C4" s="2" t="s">
        <v>4</v>
      </c>
      <c r="E4" s="3" t="s">
        <v>5</v>
      </c>
      <c r="F4" s="4" t="s">
        <v>3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5" t="s">
        <v>19</v>
      </c>
      <c r="U4" s="6" t="s">
        <v>20</v>
      </c>
      <c r="V4" s="7" t="s">
        <v>21</v>
      </c>
      <c r="W4" s="7" t="s">
        <v>22</v>
      </c>
      <c r="X4" s="7" t="s">
        <v>23</v>
      </c>
      <c r="Y4" s="7" t="s">
        <v>24</v>
      </c>
      <c r="Z4" s="7" t="s">
        <v>25</v>
      </c>
      <c r="AA4" s="7" t="s">
        <v>26</v>
      </c>
      <c r="AB4" s="7" t="s">
        <v>27</v>
      </c>
      <c r="AC4" s="7" t="s">
        <v>28</v>
      </c>
      <c r="AD4" s="7" t="s">
        <v>29</v>
      </c>
      <c r="AE4" s="8" t="s">
        <v>30</v>
      </c>
      <c r="AG4" s="0" t="s">
        <v>31</v>
      </c>
      <c r="AH4" s="0" t="s">
        <v>32</v>
      </c>
      <c r="AI4" s="0" t="s">
        <v>33</v>
      </c>
      <c r="AN4" s="0" t="n">
        <v>0.24426420754403</v>
      </c>
      <c r="AO4" s="0" t="n">
        <v>0.24504194211433</v>
      </c>
      <c r="AP4" s="0" t="n">
        <v>0.25287484028665</v>
      </c>
      <c r="AQ4" s="0" t="n">
        <v>0.25198600077773</v>
      </c>
      <c r="AR4" s="0" t="n">
        <v>0.24965279706683</v>
      </c>
      <c r="AU4" s="0" t="n">
        <f aca="false">LOG(AN4,10)</f>
        <v>-0.612140166284626</v>
      </c>
      <c r="AV4" s="0" t="n">
        <f aca="false">LOG(AO4,10)</f>
        <v>-0.610759574125927</v>
      </c>
      <c r="AW4" s="0" t="n">
        <f aca="false">LOG(AP4,10)</f>
        <v>-0.597094378517327</v>
      </c>
      <c r="AX4" s="0" t="n">
        <f aca="false">LOG(AQ4,10)</f>
        <v>-0.598623586019498</v>
      </c>
      <c r="AY4" s="0" t="n">
        <f aca="false">LOG(AR4,10)</f>
        <v>-0.602663563821229</v>
      </c>
    </row>
    <row r="5" customFormat="false" ht="13.8" hidden="false" customHeight="false" outlineLevel="0" collapsed="false">
      <c r="B5" s="2" t="s">
        <v>6</v>
      </c>
      <c r="C5" s="2" t="s">
        <v>34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-0.612140166284626</v>
      </c>
      <c r="V5" s="13" t="n">
        <v>-0.610759574125927</v>
      </c>
      <c r="W5" s="13" t="n">
        <v>-0.597094378517327</v>
      </c>
      <c r="X5" s="13" t="n">
        <v>-0.598623586019498</v>
      </c>
      <c r="Y5" s="13" t="n">
        <v>-0.602663563821229</v>
      </c>
      <c r="Z5" s="10" t="n">
        <f aca="false">AVERAGE(U5:Y5)</f>
        <v>-0.604256253753721</v>
      </c>
      <c r="AA5" s="10" t="n">
        <f aca="false">U5-$Z5</f>
        <v>-0.00788391253090426</v>
      </c>
      <c r="AB5" s="10" t="n">
        <f aca="false">V5-$Z5</f>
        <v>-0.00650332037220602</v>
      </c>
      <c r="AC5" s="10" t="n">
        <f aca="false">W5-$Z5</f>
        <v>0.00716187523639478</v>
      </c>
      <c r="AD5" s="10" t="n">
        <f aca="false">X5-$Z5</f>
        <v>0.00563266773422344</v>
      </c>
      <c r="AE5" s="14" t="n">
        <f aca="false">Y5-$Z5</f>
        <v>0.00159268993249195</v>
      </c>
      <c r="AG5" s="0" t="s">
        <v>35</v>
      </c>
      <c r="AH5" s="0" t="s">
        <v>36</v>
      </c>
      <c r="AI5" s="15" t="n">
        <v>0.24426420754403</v>
      </c>
      <c r="AN5" s="0" t="n">
        <v>0.049608355091384</v>
      </c>
      <c r="AO5" s="0" t="n">
        <v>0.04866396311316</v>
      </c>
      <c r="AP5" s="0" t="n">
        <v>0.049552802622077</v>
      </c>
      <c r="AQ5" s="0" t="n">
        <v>0.051997111271596</v>
      </c>
      <c r="AR5" s="0" t="n">
        <v>0.050941614354758</v>
      </c>
      <c r="AU5" s="0" t="n">
        <f aca="false">LOG(AN5,10)</f>
        <v>-1.30444517301579</v>
      </c>
      <c r="AV5" s="0" t="n">
        <f aca="false">LOG(AO5,10)</f>
        <v>-1.31279252573626</v>
      </c>
      <c r="AW5" s="0" t="n">
        <f aca="false">LOG(AP5,10)</f>
        <v>-1.30493177752821</v>
      </c>
      <c r="AX5" s="0" t="n">
        <f aca="false">LOG(AQ5,10)</f>
        <v>-1.28402078316624</v>
      </c>
      <c r="AY5" s="0" t="n">
        <f aca="false">LOG(AR5,10)</f>
        <v>-1.29292729623432</v>
      </c>
    </row>
    <row r="6" customFormat="false" ht="13.8" hidden="false" customHeight="false" outlineLevel="0" collapsed="false">
      <c r="B6" s="2" t="s">
        <v>7</v>
      </c>
      <c r="C6" s="2" t="s">
        <v>37</v>
      </c>
      <c r="E6" s="16" t="n">
        <v>1</v>
      </c>
      <c r="F6" s="17" t="n">
        <v>-1</v>
      </c>
      <c r="G6" s="17" t="n">
        <v>-1</v>
      </c>
      <c r="H6" s="17" t="n">
        <v>-1</v>
      </c>
      <c r="I6" s="17" t="n">
        <v>1</v>
      </c>
      <c r="J6" s="17" t="n">
        <f aca="false">F6*G6</f>
        <v>1</v>
      </c>
      <c r="K6" s="17" t="n">
        <f aca="false">F6*H6</f>
        <v>1</v>
      </c>
      <c r="L6" s="17" t="n">
        <f aca="false">F6*I6</f>
        <v>-1</v>
      </c>
      <c r="M6" s="17" t="n">
        <f aca="false">G6*H6</f>
        <v>1</v>
      </c>
      <c r="N6" s="17" t="n">
        <f aca="false">G6*I6</f>
        <v>-1</v>
      </c>
      <c r="O6" s="17" t="n">
        <f aca="false">H6*I6</f>
        <v>-1</v>
      </c>
      <c r="P6" s="17" t="n">
        <f aca="false">F6*G6*H6</f>
        <v>-1</v>
      </c>
      <c r="Q6" s="17" t="n">
        <f aca="false">F6*G6*I6</f>
        <v>1</v>
      </c>
      <c r="R6" s="17" t="n">
        <f aca="false">F6*H6*I6</f>
        <v>1</v>
      </c>
      <c r="S6" s="17" t="n">
        <f aca="false">G6*H6*I6</f>
        <v>1</v>
      </c>
      <c r="T6" s="18" t="n">
        <f aca="false">F6*G6*H6*I6</f>
        <v>-1</v>
      </c>
      <c r="U6" s="19" t="n">
        <v>-1.30444517301579</v>
      </c>
      <c r="V6" s="20" t="n">
        <v>-1.31279252573626</v>
      </c>
      <c r="W6" s="20" t="n">
        <v>-1.30493177752821</v>
      </c>
      <c r="X6" s="20" t="n">
        <v>-1.28402078316624</v>
      </c>
      <c r="Y6" s="20" t="n">
        <v>-1.29292729623432</v>
      </c>
      <c r="Z6" s="17" t="n">
        <f aca="false">AVERAGE(U6:Y6)</f>
        <v>-1.29982351113616</v>
      </c>
      <c r="AA6" s="17" t="n">
        <f aca="false">U6-$Z6</f>
        <v>-0.00462166187962754</v>
      </c>
      <c r="AB6" s="17" t="n">
        <f aca="false">V6-$Z6</f>
        <v>-0.0129690146000983</v>
      </c>
      <c r="AC6" s="17" t="n">
        <f aca="false">W6-$Z6</f>
        <v>-0.00510826639204853</v>
      </c>
      <c r="AD6" s="17" t="n">
        <f aca="false">X6-$Z6</f>
        <v>0.0158027279699293</v>
      </c>
      <c r="AE6" s="21" t="n">
        <f aca="false">Y6-$Z6</f>
        <v>0.006896214901845</v>
      </c>
      <c r="AG6" s="0" t="s">
        <v>35</v>
      </c>
      <c r="AH6" s="0" t="s">
        <v>38</v>
      </c>
      <c r="AI6" s="15" t="n">
        <v>0.24504194211433</v>
      </c>
      <c r="AN6" s="0" t="n">
        <v>0.24398644519749</v>
      </c>
      <c r="AO6" s="0" t="n">
        <v>0.24493083717571</v>
      </c>
      <c r="AP6" s="0" t="n">
        <v>0.25304149769457</v>
      </c>
      <c r="AQ6" s="0" t="n">
        <v>0.25181934336981</v>
      </c>
      <c r="AR6" s="0" t="n">
        <v>0.25009721682129</v>
      </c>
      <c r="AU6" s="0" t="n">
        <f aca="false">LOG(AN6,10)</f>
        <v>-0.612634300462303</v>
      </c>
      <c r="AV6" s="0" t="n">
        <f aca="false">LOG(AO6,10)</f>
        <v>-0.610956533078022</v>
      </c>
      <c r="AW6" s="0" t="n">
        <f aca="false">LOG(AP6,10)</f>
        <v>-0.596808250595327</v>
      </c>
      <c r="AX6" s="0" t="n">
        <f aca="false">LOG(AQ6,10)</f>
        <v>-0.598910912845657</v>
      </c>
      <c r="AY6" s="0" t="n">
        <f aca="false">LOG(AR6,10)</f>
        <v>-0.601891141239835</v>
      </c>
    </row>
    <row r="7" customFormat="false" ht="13.8" hidden="false" customHeight="false" outlineLevel="0" collapsed="false">
      <c r="B7" s="2" t="s">
        <v>8</v>
      </c>
      <c r="C7" s="2" t="s">
        <v>39</v>
      </c>
      <c r="E7" s="16" t="n">
        <v>1</v>
      </c>
      <c r="F7" s="17" t="n">
        <v>-1</v>
      </c>
      <c r="G7" s="17" t="n">
        <v>-1</v>
      </c>
      <c r="H7" s="17" t="n">
        <v>1</v>
      </c>
      <c r="I7" s="17" t="n">
        <v>-1</v>
      </c>
      <c r="J7" s="17" t="n">
        <f aca="false">F7*G7</f>
        <v>1</v>
      </c>
      <c r="K7" s="17" t="n">
        <f aca="false">F7*H7</f>
        <v>-1</v>
      </c>
      <c r="L7" s="17" t="n">
        <f aca="false">F7*I7</f>
        <v>1</v>
      </c>
      <c r="M7" s="17" t="n">
        <f aca="false">G7*H7</f>
        <v>-1</v>
      </c>
      <c r="N7" s="17" t="n">
        <f aca="false">G7*I7</f>
        <v>1</v>
      </c>
      <c r="O7" s="17" t="n">
        <f aca="false">H7*I7</f>
        <v>-1</v>
      </c>
      <c r="P7" s="17" t="n">
        <f aca="false">F7*G7*H7</f>
        <v>1</v>
      </c>
      <c r="Q7" s="17" t="n">
        <f aca="false">F7*G7*I7</f>
        <v>-1</v>
      </c>
      <c r="R7" s="17" t="n">
        <f aca="false">F7*H7*I7</f>
        <v>1</v>
      </c>
      <c r="S7" s="17" t="n">
        <f aca="false">G7*H7*I7</f>
        <v>1</v>
      </c>
      <c r="T7" s="18" t="n">
        <f aca="false">F7*G7*H7*I7</f>
        <v>-1</v>
      </c>
      <c r="U7" s="19" t="n">
        <v>-0.612634300462303</v>
      </c>
      <c r="V7" s="20" t="n">
        <v>-0.610956533078022</v>
      </c>
      <c r="W7" s="20" t="n">
        <v>-0.596808250595327</v>
      </c>
      <c r="X7" s="20" t="n">
        <v>-0.598910912845657</v>
      </c>
      <c r="Y7" s="20" t="n">
        <v>-0.601891141239835</v>
      </c>
      <c r="Z7" s="17" t="n">
        <f aca="false">AVERAGE(U7:Y7)</f>
        <v>-0.604240227644229</v>
      </c>
      <c r="AA7" s="17" t="n">
        <f aca="false">U7-$Z7</f>
        <v>-0.00839407281807403</v>
      </c>
      <c r="AB7" s="17" t="n">
        <f aca="false">V7-$Z7</f>
        <v>-0.00671630543379309</v>
      </c>
      <c r="AC7" s="17" t="n">
        <f aca="false">W7-$Z7</f>
        <v>0.00743197704890153</v>
      </c>
      <c r="AD7" s="17" t="n">
        <f aca="false">X7-$Z7</f>
        <v>0.00532931479857168</v>
      </c>
      <c r="AE7" s="21" t="n">
        <f aca="false">Y7-$Z7</f>
        <v>0.00234908640439391</v>
      </c>
      <c r="AG7" s="0" t="s">
        <v>35</v>
      </c>
      <c r="AH7" s="0" t="s">
        <v>40</v>
      </c>
      <c r="AI7" s="15" t="n">
        <v>0.25287484028665</v>
      </c>
      <c r="AN7" s="0" t="n">
        <v>0.049663907560691</v>
      </c>
      <c r="AO7" s="0" t="n">
        <v>0.04866396311316</v>
      </c>
      <c r="AP7" s="0" t="n">
        <v>0.049497250152769</v>
      </c>
      <c r="AQ7" s="0" t="n">
        <v>0.051941558802289</v>
      </c>
      <c r="AR7" s="0" t="n">
        <v>0.050941614354758</v>
      </c>
      <c r="AU7" s="0" t="n">
        <f aca="false">LOG(AN7,10)</f>
        <v>-1.30395911310842</v>
      </c>
      <c r="AV7" s="0" t="n">
        <f aca="false">LOG(AO7,10)</f>
        <v>-1.31279252573626</v>
      </c>
      <c r="AW7" s="0" t="n">
        <f aca="false">LOG(AP7,10)</f>
        <v>-1.30541892786747</v>
      </c>
      <c r="AX7" s="0" t="n">
        <f aca="false">LOG(AQ7,10)</f>
        <v>-1.28448502103182</v>
      </c>
      <c r="AY7" s="0" t="n">
        <f aca="false">LOG(AR7,10)</f>
        <v>-1.29292729623432</v>
      </c>
    </row>
    <row r="8" customFormat="false" ht="13.8" hidden="false" customHeight="false" outlineLevel="0" collapsed="false">
      <c r="B8" s="2"/>
      <c r="E8" s="16" t="n">
        <v>1</v>
      </c>
      <c r="F8" s="17" t="n">
        <v>-1</v>
      </c>
      <c r="G8" s="17" t="n">
        <v>-1</v>
      </c>
      <c r="H8" s="17" t="n">
        <v>1</v>
      </c>
      <c r="I8" s="17" t="n">
        <v>1</v>
      </c>
      <c r="J8" s="17" t="n">
        <f aca="false">F8*G8</f>
        <v>1</v>
      </c>
      <c r="K8" s="17" t="n">
        <f aca="false">F8*H8</f>
        <v>-1</v>
      </c>
      <c r="L8" s="17" t="n">
        <f aca="false">F8*I8</f>
        <v>-1</v>
      </c>
      <c r="M8" s="17" t="n">
        <f aca="false">G8*H8</f>
        <v>-1</v>
      </c>
      <c r="N8" s="17" t="n">
        <f aca="false">G8*I8</f>
        <v>-1</v>
      </c>
      <c r="O8" s="17" t="n">
        <f aca="false">H8*I8</f>
        <v>1</v>
      </c>
      <c r="P8" s="17" t="n">
        <f aca="false">F8*G8*H8</f>
        <v>1</v>
      </c>
      <c r="Q8" s="17" t="n">
        <f aca="false">F8*G8*I8</f>
        <v>1</v>
      </c>
      <c r="R8" s="17" t="n">
        <f aca="false">F8*H8*I8</f>
        <v>-1</v>
      </c>
      <c r="S8" s="17" t="n">
        <f aca="false">G8*H8*I8</f>
        <v>-1</v>
      </c>
      <c r="T8" s="18" t="n">
        <f aca="false">F8*G8*H8*I8</f>
        <v>1</v>
      </c>
      <c r="U8" s="19" t="n">
        <v>-1.30395911310842</v>
      </c>
      <c r="V8" s="20" t="n">
        <v>-1.31279252573626</v>
      </c>
      <c r="W8" s="20" t="n">
        <v>-1.30541892786747</v>
      </c>
      <c r="X8" s="20" t="n">
        <v>-1.28448502103182</v>
      </c>
      <c r="Y8" s="20" t="n">
        <v>-1.29292729623432</v>
      </c>
      <c r="Z8" s="17" t="n">
        <f aca="false">AVERAGE(U8:Y8)</f>
        <v>-1.29991657679566</v>
      </c>
      <c r="AA8" s="17" t="n">
        <f aca="false">U8-$Z8</f>
        <v>-0.00404253631276452</v>
      </c>
      <c r="AB8" s="17" t="n">
        <f aca="false">V8-$Z8</f>
        <v>-0.0128759489406043</v>
      </c>
      <c r="AC8" s="17" t="n">
        <f aca="false">W8-$Z8</f>
        <v>-0.0055023510718093</v>
      </c>
      <c r="AD8" s="17" t="n">
        <f aca="false">X8-$Z8</f>
        <v>0.0154315557638383</v>
      </c>
      <c r="AE8" s="21" t="n">
        <f aca="false">Y8-$Z8</f>
        <v>0.00698928056133896</v>
      </c>
      <c r="AG8" s="0" t="s">
        <v>35</v>
      </c>
      <c r="AH8" s="0" t="s">
        <v>41</v>
      </c>
      <c r="AI8" s="15" t="n">
        <v>0.25198600077773</v>
      </c>
      <c r="AN8" s="0" t="n">
        <v>0.24415310260541</v>
      </c>
      <c r="AO8" s="0" t="n">
        <v>0.24509749458363</v>
      </c>
      <c r="AP8" s="0" t="n">
        <v>0.25281928781734</v>
      </c>
      <c r="AQ8" s="0" t="n">
        <v>0.25215265818566</v>
      </c>
      <c r="AR8" s="0" t="n">
        <v>0.24987500694406</v>
      </c>
      <c r="AU8" s="0" t="n">
        <f aca="false">LOG(AN8,10)</f>
        <v>-0.612337752494551</v>
      </c>
      <c r="AV8" s="0" t="n">
        <f aca="false">LOG(AO8,10)</f>
        <v>-0.610661128136195</v>
      </c>
      <c r="AW8" s="0" t="n">
        <f aca="false">LOG(AP8,10)</f>
        <v>-0.597189796397953</v>
      </c>
      <c r="AX8" s="0" t="n">
        <f aca="false">LOG(AQ8,10)</f>
        <v>-0.598336449161485</v>
      </c>
      <c r="AY8" s="0" t="n">
        <f aca="false">LOG(AR8,10)</f>
        <v>-0.602277180804725</v>
      </c>
    </row>
    <row r="9" customFormat="false" ht="13.8" hidden="false" customHeight="false" outlineLevel="0" collapsed="false">
      <c r="E9" s="16" t="n">
        <v>1</v>
      </c>
      <c r="F9" s="17" t="n">
        <v>-1</v>
      </c>
      <c r="G9" s="17" t="n">
        <v>1</v>
      </c>
      <c r="H9" s="17" t="n">
        <v>-1</v>
      </c>
      <c r="I9" s="17" t="n">
        <v>-1</v>
      </c>
      <c r="J9" s="17" t="n">
        <f aca="false">F9*G9</f>
        <v>-1</v>
      </c>
      <c r="K9" s="17" t="n">
        <f aca="false">F9*H9</f>
        <v>1</v>
      </c>
      <c r="L9" s="17" t="n">
        <f aca="false">F9*I9</f>
        <v>1</v>
      </c>
      <c r="M9" s="17" t="n">
        <f aca="false">G9*H9</f>
        <v>-1</v>
      </c>
      <c r="N9" s="17" t="n">
        <f aca="false">G9*I9</f>
        <v>-1</v>
      </c>
      <c r="O9" s="17" t="n">
        <f aca="false">H9*I9</f>
        <v>1</v>
      </c>
      <c r="P9" s="17" t="n">
        <f aca="false">F9*G9*H9</f>
        <v>1</v>
      </c>
      <c r="Q9" s="17" t="n">
        <f aca="false">F9*G9*I9</f>
        <v>1</v>
      </c>
      <c r="R9" s="17" t="n">
        <f aca="false">F9*H9*I9</f>
        <v>-1</v>
      </c>
      <c r="S9" s="17" t="n">
        <f aca="false">G9*H9*I9</f>
        <v>1</v>
      </c>
      <c r="T9" s="18" t="n">
        <f aca="false">F9*G9*H9*I9</f>
        <v>-1</v>
      </c>
      <c r="U9" s="19" t="n">
        <v>-0.612337752494551</v>
      </c>
      <c r="V9" s="20" t="n">
        <v>-0.610661128136195</v>
      </c>
      <c r="W9" s="20" t="n">
        <v>-0.597189796397953</v>
      </c>
      <c r="X9" s="20" t="n">
        <v>-0.598336449161485</v>
      </c>
      <c r="Y9" s="20" t="n">
        <v>-0.602277180804725</v>
      </c>
      <c r="Z9" s="17" t="n">
        <f aca="false">AVERAGE(U9:Y9)</f>
        <v>-0.604160461398982</v>
      </c>
      <c r="AA9" s="17" t="n">
        <f aca="false">U9-$Z9</f>
        <v>-0.00817729109556931</v>
      </c>
      <c r="AB9" s="17" t="n">
        <f aca="false">V9-$Z9</f>
        <v>-0.00650066673721306</v>
      </c>
      <c r="AC9" s="17" t="n">
        <f aca="false">W9-$Z9</f>
        <v>0.00697066500102839</v>
      </c>
      <c r="AD9" s="17" t="n">
        <f aca="false">X9-$Z9</f>
        <v>0.00582401223749685</v>
      </c>
      <c r="AE9" s="21" t="n">
        <f aca="false">Y9-$Z9</f>
        <v>0.00188328059425713</v>
      </c>
      <c r="AG9" s="0" t="s">
        <v>35</v>
      </c>
      <c r="AH9" s="0" t="s">
        <v>42</v>
      </c>
      <c r="AI9" s="15" t="n">
        <v>0.24965279706683</v>
      </c>
      <c r="AN9" s="0" t="n">
        <v>0.049775012499306</v>
      </c>
      <c r="AO9" s="0" t="n">
        <v>0.04866396311316</v>
      </c>
      <c r="AP9" s="0" t="n">
        <v>0.049552802622077</v>
      </c>
      <c r="AQ9" s="0" t="n">
        <v>0.051997111271596</v>
      </c>
      <c r="AR9" s="0" t="n">
        <v>0.050941614354758</v>
      </c>
      <c r="AU9" s="0" t="n">
        <f aca="false">LOG(AN9,10)</f>
        <v>-1.30298862224221</v>
      </c>
      <c r="AV9" s="0" t="n">
        <f aca="false">LOG(AO9,10)</f>
        <v>-1.31279252573626</v>
      </c>
      <c r="AW9" s="0" t="n">
        <f aca="false">LOG(AP9,10)</f>
        <v>-1.30493177752821</v>
      </c>
      <c r="AX9" s="0" t="n">
        <f aca="false">LOG(AQ9,10)</f>
        <v>-1.28402078316624</v>
      </c>
      <c r="AY9" s="0" t="n">
        <f aca="false">LOG(AR9,10)</f>
        <v>-1.29292729623432</v>
      </c>
    </row>
    <row r="10" customFormat="false" ht="13.8" hidden="false" customHeight="false" outlineLevel="0" collapsed="false">
      <c r="E10" s="16" t="n">
        <v>1</v>
      </c>
      <c r="F10" s="17" t="n">
        <v>-1</v>
      </c>
      <c r="G10" s="17" t="n">
        <v>1</v>
      </c>
      <c r="H10" s="17" t="n">
        <v>-1</v>
      </c>
      <c r="I10" s="17" t="n">
        <v>1</v>
      </c>
      <c r="J10" s="17" t="n">
        <f aca="false">F10*G10</f>
        <v>-1</v>
      </c>
      <c r="K10" s="17" t="n">
        <f aca="false">F10*H10</f>
        <v>1</v>
      </c>
      <c r="L10" s="17" t="n">
        <f aca="false">F10*I10</f>
        <v>-1</v>
      </c>
      <c r="M10" s="17" t="n">
        <f aca="false">G10*H10</f>
        <v>-1</v>
      </c>
      <c r="N10" s="17" t="n">
        <f aca="false">G10*I10</f>
        <v>1</v>
      </c>
      <c r="O10" s="17" t="n">
        <f aca="false">H10*I10</f>
        <v>-1</v>
      </c>
      <c r="P10" s="17" t="n">
        <f aca="false">F10*G10*H10</f>
        <v>1</v>
      </c>
      <c r="Q10" s="17" t="n">
        <f aca="false">F10*G10*I10</f>
        <v>-1</v>
      </c>
      <c r="R10" s="17" t="n">
        <f aca="false">F10*H10*I10</f>
        <v>1</v>
      </c>
      <c r="S10" s="17" t="n">
        <f aca="false">G10*H10*I10</f>
        <v>-1</v>
      </c>
      <c r="T10" s="18" t="n">
        <f aca="false">F10*G10*H10*I10</f>
        <v>1</v>
      </c>
      <c r="U10" s="19" t="n">
        <v>-1.30298862224221</v>
      </c>
      <c r="V10" s="20" t="n">
        <v>-1.31279252573626</v>
      </c>
      <c r="W10" s="20" t="n">
        <v>-1.30493177752821</v>
      </c>
      <c r="X10" s="20" t="n">
        <v>-1.28402078316624</v>
      </c>
      <c r="Y10" s="20" t="n">
        <v>-1.29292729623432</v>
      </c>
      <c r="Z10" s="17" t="n">
        <f aca="false">AVERAGE(U10:Y10)</f>
        <v>-1.29953220098145</v>
      </c>
      <c r="AA10" s="17" t="n">
        <f aca="false">U10-$Z10</f>
        <v>-0.00345642126076306</v>
      </c>
      <c r="AB10" s="17" t="n">
        <f aca="false">V10-$Z10</f>
        <v>-0.0132603247548144</v>
      </c>
      <c r="AC10" s="17" t="n">
        <f aca="false">W10-$Z10</f>
        <v>-0.00539957654676471</v>
      </c>
      <c r="AD10" s="17" t="n">
        <f aca="false">X10-$Z10</f>
        <v>0.0155114178152131</v>
      </c>
      <c r="AE10" s="21" t="n">
        <f aca="false">Y10-$Z10</f>
        <v>0.00660490474712883</v>
      </c>
      <c r="AI10" s="15"/>
      <c r="AN10" s="0" t="n">
        <v>0.24398644519749</v>
      </c>
      <c r="AO10" s="0" t="n">
        <v>0.24493083717571</v>
      </c>
      <c r="AP10" s="0" t="n">
        <v>0.25298594522527</v>
      </c>
      <c r="AQ10" s="0" t="n">
        <v>0.25181934336981</v>
      </c>
      <c r="AR10" s="0" t="n">
        <v>0.25009721682129</v>
      </c>
      <c r="AU10" s="0" t="n">
        <f aca="false">LOG(AN10,10)</f>
        <v>-0.612634300462303</v>
      </c>
      <c r="AV10" s="0" t="n">
        <f aca="false">LOG(AO10,10)</f>
        <v>-0.610956533078022</v>
      </c>
      <c r="AW10" s="0" t="n">
        <f aca="false">LOG(AP10,10)</f>
        <v>-0.596903605625208</v>
      </c>
      <c r="AX10" s="0" t="n">
        <f aca="false">LOG(AQ10,10)</f>
        <v>-0.598910912845657</v>
      </c>
      <c r="AY10" s="0" t="n">
        <f aca="false">LOG(AR10,10)</f>
        <v>-0.601891141239835</v>
      </c>
    </row>
    <row r="11" customFormat="false" ht="13.8" hidden="false" customHeight="false" outlineLevel="0" collapsed="false">
      <c r="E11" s="16" t="n">
        <v>1</v>
      </c>
      <c r="F11" s="17" t="n">
        <v>-1</v>
      </c>
      <c r="G11" s="17" t="n">
        <v>1</v>
      </c>
      <c r="H11" s="17" t="n">
        <v>1</v>
      </c>
      <c r="I11" s="17" t="n">
        <v>-1</v>
      </c>
      <c r="J11" s="17" t="n">
        <f aca="false">F11*G11</f>
        <v>-1</v>
      </c>
      <c r="K11" s="17" t="n">
        <f aca="false">F11*H11</f>
        <v>-1</v>
      </c>
      <c r="L11" s="17" t="n">
        <f aca="false">F11*I11</f>
        <v>1</v>
      </c>
      <c r="M11" s="17" t="n">
        <f aca="false">G11*H11</f>
        <v>1</v>
      </c>
      <c r="N11" s="17" t="n">
        <f aca="false">G11*I11</f>
        <v>-1</v>
      </c>
      <c r="O11" s="17" t="n">
        <f aca="false">H11*I11</f>
        <v>-1</v>
      </c>
      <c r="P11" s="17" t="n">
        <f aca="false">F11*G11*H11</f>
        <v>-1</v>
      </c>
      <c r="Q11" s="17" t="n">
        <f aca="false">F11*G11*I11</f>
        <v>1</v>
      </c>
      <c r="R11" s="17" t="n">
        <f aca="false">F11*H11*I11</f>
        <v>1</v>
      </c>
      <c r="S11" s="17" t="n">
        <f aca="false">G11*H11*I11</f>
        <v>-1</v>
      </c>
      <c r="T11" s="18" t="n">
        <f aca="false">F11*G11*H11*I11</f>
        <v>1</v>
      </c>
      <c r="U11" s="19" t="n">
        <v>-0.612634300462303</v>
      </c>
      <c r="V11" s="20" t="n">
        <v>-0.610956533078022</v>
      </c>
      <c r="W11" s="20" t="n">
        <v>-0.596903605625208</v>
      </c>
      <c r="X11" s="20" t="n">
        <v>-0.598910912845657</v>
      </c>
      <c r="Y11" s="20" t="n">
        <v>-0.601891141239835</v>
      </c>
      <c r="Z11" s="17" t="n">
        <f aca="false">AVERAGE(U11:Y11)</f>
        <v>-0.604259298650205</v>
      </c>
      <c r="AA11" s="17" t="n">
        <f aca="false">U11-$Z11</f>
        <v>-0.00837500181209783</v>
      </c>
      <c r="AB11" s="17" t="n">
        <f aca="false">V11-$Z11</f>
        <v>-0.00669723442781689</v>
      </c>
      <c r="AC11" s="17" t="n">
        <f aca="false">W11-$Z11</f>
        <v>0.00735569302499717</v>
      </c>
      <c r="AD11" s="17" t="n">
        <f aca="false">X11-$Z11</f>
        <v>0.00534838580454788</v>
      </c>
      <c r="AE11" s="21" t="n">
        <f aca="false">Y11-$Z11</f>
        <v>0.00236815741037011</v>
      </c>
      <c r="AG11" s="22" t="s">
        <v>43</v>
      </c>
      <c r="AH11" s="22" t="s">
        <v>36</v>
      </c>
      <c r="AI11" s="15" t="n">
        <v>0.049608355091384</v>
      </c>
      <c r="AN11" s="0" t="n">
        <v>0.049663907560691</v>
      </c>
      <c r="AO11" s="0" t="n">
        <v>0.04866396311316</v>
      </c>
      <c r="AP11" s="0" t="n">
        <v>0.049497250152769</v>
      </c>
      <c r="AQ11" s="0" t="n">
        <v>0.051941558802289</v>
      </c>
      <c r="AR11" s="0" t="n">
        <v>0.050941614354758</v>
      </c>
      <c r="AU11" s="0" t="n">
        <f aca="false">LOG(AN11,10)</f>
        <v>-1.30395911310842</v>
      </c>
      <c r="AV11" s="0" t="n">
        <f aca="false">LOG(AO11,10)</f>
        <v>-1.31279252573626</v>
      </c>
      <c r="AW11" s="0" t="n">
        <f aca="false">LOG(AP11,10)</f>
        <v>-1.30541892786747</v>
      </c>
      <c r="AX11" s="0" t="n">
        <f aca="false">LOG(AQ11,10)</f>
        <v>-1.28448502103182</v>
      </c>
      <c r="AY11" s="0" t="n">
        <f aca="false">LOG(AR11,10)</f>
        <v>-1.29292729623432</v>
      </c>
    </row>
    <row r="12" customFormat="false" ht="13.8" hidden="false" customHeight="false" outlineLevel="0" collapsed="false">
      <c r="E12" s="16" t="n">
        <v>1</v>
      </c>
      <c r="F12" s="17" t="n">
        <v>-1</v>
      </c>
      <c r="G12" s="17" t="n">
        <v>1</v>
      </c>
      <c r="H12" s="17" t="n">
        <v>1</v>
      </c>
      <c r="I12" s="17" t="n">
        <v>1</v>
      </c>
      <c r="J12" s="17" t="n">
        <f aca="false">F12*G12</f>
        <v>-1</v>
      </c>
      <c r="K12" s="17" t="n">
        <f aca="false">F12*H12</f>
        <v>-1</v>
      </c>
      <c r="L12" s="17" t="n">
        <f aca="false">F12*I12</f>
        <v>-1</v>
      </c>
      <c r="M12" s="17" t="n">
        <f aca="false">G12*H12</f>
        <v>1</v>
      </c>
      <c r="N12" s="17" t="n">
        <f aca="false">G12*I12</f>
        <v>1</v>
      </c>
      <c r="O12" s="17" t="n">
        <f aca="false">H12*I12</f>
        <v>1</v>
      </c>
      <c r="P12" s="17" t="n">
        <f aca="false">F12*G12*H12</f>
        <v>-1</v>
      </c>
      <c r="Q12" s="17" t="n">
        <f aca="false">F12*G12*I12</f>
        <v>-1</v>
      </c>
      <c r="R12" s="17" t="n">
        <f aca="false">F12*H12*I12</f>
        <v>-1</v>
      </c>
      <c r="S12" s="17" t="n">
        <f aca="false">G12*H12*I12</f>
        <v>1</v>
      </c>
      <c r="T12" s="18" t="n">
        <f aca="false">F12*G12*H12*I12</f>
        <v>-1</v>
      </c>
      <c r="U12" s="19" t="n">
        <v>-1.30395911310842</v>
      </c>
      <c r="V12" s="20" t="n">
        <v>-1.31279252573626</v>
      </c>
      <c r="W12" s="20" t="n">
        <v>-1.30541892786747</v>
      </c>
      <c r="X12" s="20" t="n">
        <v>-1.28448502103182</v>
      </c>
      <c r="Y12" s="20" t="n">
        <v>-1.29292729623432</v>
      </c>
      <c r="Z12" s="17" t="n">
        <f aca="false">AVERAGE(U12:Y12)</f>
        <v>-1.29991657679566</v>
      </c>
      <c r="AA12" s="17" t="n">
        <f aca="false">U12-$Z12</f>
        <v>-0.00404253631276452</v>
      </c>
      <c r="AB12" s="17" t="n">
        <f aca="false">V12-$Z12</f>
        <v>-0.0128759489406043</v>
      </c>
      <c r="AC12" s="17" t="n">
        <f aca="false">W12-$Z12</f>
        <v>-0.0055023510718093</v>
      </c>
      <c r="AD12" s="17" t="n">
        <f aca="false">X12-$Z12</f>
        <v>0.0154315557638383</v>
      </c>
      <c r="AE12" s="21" t="n">
        <f aca="false">Y12-$Z12</f>
        <v>0.00698928056133896</v>
      </c>
      <c r="AG12" s="0" t="s">
        <v>43</v>
      </c>
      <c r="AH12" s="0" t="s">
        <v>38</v>
      </c>
      <c r="AI12" s="15" t="n">
        <v>0.04866396311316</v>
      </c>
      <c r="AN12" s="0" t="n">
        <v>1.5163046497417</v>
      </c>
      <c r="AO12" s="0" t="n">
        <v>1.4968612854841</v>
      </c>
      <c r="AP12" s="0" t="n">
        <v>1.504249763902</v>
      </c>
      <c r="AQ12" s="0" t="n">
        <v>1.4948613965891</v>
      </c>
      <c r="AR12" s="0" t="n">
        <v>1.4719737792345</v>
      </c>
      <c r="AU12" s="0" t="n">
        <f aca="false">LOG(AN12,10)</f>
        <v>0.180786466737645</v>
      </c>
      <c r="AV12" s="0" t="n">
        <f aca="false">LOG(AO12,10)</f>
        <v>0.175181556027692</v>
      </c>
      <c r="AW12" s="0" t="n">
        <f aca="false">LOG(AP12,10)</f>
        <v>0.177319951999448</v>
      </c>
      <c r="AX12" s="0" t="n">
        <f aca="false">LOG(AQ12,10)</f>
        <v>0.174600926782814</v>
      </c>
      <c r="AY12" s="0" t="n">
        <f aca="false">LOG(AR12,10)</f>
        <v>0.167900073836268</v>
      </c>
    </row>
    <row r="13" customFormat="false" ht="13.8" hidden="false" customHeight="false" outlineLevel="0" collapsed="false">
      <c r="E13" s="16" t="n">
        <v>1</v>
      </c>
      <c r="F13" s="17" t="n">
        <v>1</v>
      </c>
      <c r="G13" s="17" t="n">
        <v>-1</v>
      </c>
      <c r="H13" s="17" t="n">
        <v>-1</v>
      </c>
      <c r="I13" s="17" t="n">
        <v>-1</v>
      </c>
      <c r="J13" s="17" t="n">
        <f aca="false">F13*G13</f>
        <v>-1</v>
      </c>
      <c r="K13" s="17" t="n">
        <f aca="false">F13*H13</f>
        <v>-1</v>
      </c>
      <c r="L13" s="17" t="n">
        <f aca="false">F13*I13</f>
        <v>-1</v>
      </c>
      <c r="M13" s="17" t="n">
        <f aca="false">G13*H13</f>
        <v>1</v>
      </c>
      <c r="N13" s="17" t="n">
        <f aca="false">G13*I13</f>
        <v>1</v>
      </c>
      <c r="O13" s="17" t="n">
        <f aca="false">H13*I13</f>
        <v>1</v>
      </c>
      <c r="P13" s="17" t="n">
        <f aca="false">F13*G13*H13</f>
        <v>1</v>
      </c>
      <c r="Q13" s="17" t="n">
        <f aca="false">F13*G13*I13</f>
        <v>1</v>
      </c>
      <c r="R13" s="17" t="n">
        <f aca="false">F13*H13*I13</f>
        <v>1</v>
      </c>
      <c r="S13" s="17" t="n">
        <f aca="false">G13*H13*I13</f>
        <v>-1</v>
      </c>
      <c r="T13" s="18" t="n">
        <f aca="false">F13*G13*H13*I13</f>
        <v>-1</v>
      </c>
      <c r="U13" s="19" t="n">
        <v>0.180786466737645</v>
      </c>
      <c r="V13" s="20" t="n">
        <v>0.175181556027692</v>
      </c>
      <c r="W13" s="20" t="n">
        <v>0.177319951999448</v>
      </c>
      <c r="X13" s="20" t="n">
        <v>0.174600926782814</v>
      </c>
      <c r="Y13" s="20" t="n">
        <v>0.167900073836268</v>
      </c>
      <c r="Z13" s="17" t="n">
        <f aca="false">AVERAGE(U13:Y13)</f>
        <v>0.175157795076773</v>
      </c>
      <c r="AA13" s="17" t="n">
        <f aca="false">U13-$Z13</f>
        <v>0.00562867166087186</v>
      </c>
      <c r="AB13" s="17" t="n">
        <f aca="false">V13-$Z13</f>
        <v>2.37609509190773E-005</v>
      </c>
      <c r="AC13" s="17" t="n">
        <f aca="false">W13-$Z13</f>
        <v>0.00216215692267432</v>
      </c>
      <c r="AD13" s="17" t="n">
        <f aca="false">X13-$Z13</f>
        <v>-0.000556868293959678</v>
      </c>
      <c r="AE13" s="21" t="n">
        <f aca="false">Y13-$Z13</f>
        <v>-0.0072577212405055</v>
      </c>
      <c r="AG13" s="0" t="s">
        <v>43</v>
      </c>
      <c r="AH13" s="0" t="s">
        <v>40</v>
      </c>
      <c r="AI13" s="15" t="n">
        <v>0.049552802622077</v>
      </c>
      <c r="AN13" s="0" t="n">
        <v>0.29259485584134</v>
      </c>
      <c r="AO13" s="0" t="n">
        <v>0.29487250708294</v>
      </c>
      <c r="AP13" s="0" t="n">
        <v>0.30287206266319</v>
      </c>
      <c r="AQ13" s="0" t="n">
        <v>0.30192767068496</v>
      </c>
      <c r="AR13" s="0" t="n">
        <v>0.29665018610077</v>
      </c>
      <c r="AU13" s="0" t="n">
        <f aca="false">LOG(AN13,10)</f>
        <v>-0.533733313546863</v>
      </c>
      <c r="AV13" s="0" t="n">
        <f aca="false">LOG(AO13,10)</f>
        <v>-0.530365717711942</v>
      </c>
      <c r="AW13" s="0" t="n">
        <f aca="false">LOG(AP13,10)</f>
        <v>-0.518740784741698</v>
      </c>
      <c r="AX13" s="0" t="n">
        <f aca="false">LOG(AQ13,10)</f>
        <v>-0.52009708348203</v>
      </c>
      <c r="AY13" s="0" t="n">
        <f aca="false">LOG(AR13,10)</f>
        <v>-0.527755374875787</v>
      </c>
    </row>
    <row r="14" customFormat="false" ht="13.8" hidden="false" customHeight="false" outlineLevel="0" collapsed="false">
      <c r="E14" s="16" t="n">
        <v>1</v>
      </c>
      <c r="F14" s="17" t="n">
        <v>1</v>
      </c>
      <c r="G14" s="17" t="n">
        <v>-1</v>
      </c>
      <c r="H14" s="17" t="n">
        <v>-1</v>
      </c>
      <c r="I14" s="17" t="n">
        <v>1</v>
      </c>
      <c r="J14" s="17" t="n">
        <f aca="false">F14*G14</f>
        <v>-1</v>
      </c>
      <c r="K14" s="17" t="n">
        <f aca="false">F14*H14</f>
        <v>-1</v>
      </c>
      <c r="L14" s="17" t="n">
        <f aca="false">F14*I14</f>
        <v>1</v>
      </c>
      <c r="M14" s="17" t="n">
        <f aca="false">G14*H14</f>
        <v>1</v>
      </c>
      <c r="N14" s="17" t="n">
        <f aca="false">G14*I14</f>
        <v>-1</v>
      </c>
      <c r="O14" s="17" t="n">
        <f aca="false">H14*I14</f>
        <v>-1</v>
      </c>
      <c r="P14" s="17" t="n">
        <f aca="false">F14*G14*H14</f>
        <v>1</v>
      </c>
      <c r="Q14" s="17" t="n">
        <f aca="false">F14*G14*I14</f>
        <v>-1</v>
      </c>
      <c r="R14" s="17" t="n">
        <f aca="false">F14*H14*I14</f>
        <v>-1</v>
      </c>
      <c r="S14" s="17" t="n">
        <f aca="false">G14*H14*I14</f>
        <v>1</v>
      </c>
      <c r="T14" s="18" t="n">
        <f aca="false">F14*G14*H14*I14</f>
        <v>1</v>
      </c>
      <c r="U14" s="19" t="n">
        <v>-0.533733313546863</v>
      </c>
      <c r="V14" s="20" t="n">
        <v>-0.530365717711942</v>
      </c>
      <c r="W14" s="20" t="n">
        <v>-0.518740784741698</v>
      </c>
      <c r="X14" s="20" t="n">
        <v>-0.52009708348203</v>
      </c>
      <c r="Y14" s="20" t="n">
        <v>-0.527755374875787</v>
      </c>
      <c r="Z14" s="17" t="n">
        <f aca="false">AVERAGE(U14:Y14)</f>
        <v>-0.526138454871664</v>
      </c>
      <c r="AA14" s="17" t="n">
        <f aca="false">U14-$Z14</f>
        <v>-0.00759485867519882</v>
      </c>
      <c r="AB14" s="17" t="n">
        <f aca="false">V14-$Z14</f>
        <v>-0.00422726284027841</v>
      </c>
      <c r="AC14" s="17" t="n">
        <f aca="false">W14-$Z14</f>
        <v>0.00739767012996606</v>
      </c>
      <c r="AD14" s="17" t="n">
        <f aca="false">X14-$Z14</f>
        <v>0.00604137138963401</v>
      </c>
      <c r="AE14" s="21" t="n">
        <f aca="false">Y14-$Z14</f>
        <v>-0.00161692000412328</v>
      </c>
      <c r="AG14" s="0" t="s">
        <v>43</v>
      </c>
      <c r="AH14" s="0" t="s">
        <v>41</v>
      </c>
      <c r="AI14" s="15" t="n">
        <v>0.051997111271596</v>
      </c>
      <c r="AN14" s="0" t="n">
        <v>1.5196377979001</v>
      </c>
      <c r="AO14" s="0" t="n">
        <v>1.4962502083218</v>
      </c>
      <c r="AP14" s="0" t="n">
        <v>1.51002722071</v>
      </c>
      <c r="AQ14" s="0" t="n">
        <v>1.4961391033831</v>
      </c>
      <c r="AR14" s="0" t="n">
        <v>1.4723626465196</v>
      </c>
      <c r="AU14" s="0" t="n">
        <f aca="false">LOG(AN14,10)</f>
        <v>0.181740087209143</v>
      </c>
      <c r="AV14" s="0" t="n">
        <f aca="false">LOG(AO14,10)</f>
        <v>0.175004223880968</v>
      </c>
      <c r="AW14" s="0" t="n">
        <f aca="false">LOG(AP14,10)</f>
        <v>0.178984776231972</v>
      </c>
      <c r="AX14" s="0" t="n">
        <f aca="false">LOG(AQ14,10)</f>
        <v>0.174971973891554</v>
      </c>
      <c r="AY14" s="0" t="n">
        <f aca="false">LOG(AR14,10)</f>
        <v>0.168014790969552</v>
      </c>
    </row>
    <row r="15" customFormat="false" ht="13.8" hidden="false" customHeight="false" outlineLevel="0" collapsed="false">
      <c r="E15" s="16" t="n">
        <v>1</v>
      </c>
      <c r="F15" s="17" t="n">
        <v>1</v>
      </c>
      <c r="G15" s="17" t="n">
        <v>-1</v>
      </c>
      <c r="H15" s="17" t="n">
        <v>1</v>
      </c>
      <c r="I15" s="17" t="n">
        <v>-1</v>
      </c>
      <c r="J15" s="17" t="n">
        <f aca="false">F15*G15</f>
        <v>-1</v>
      </c>
      <c r="K15" s="17" t="n">
        <f aca="false">F15*H15</f>
        <v>1</v>
      </c>
      <c r="L15" s="17" t="n">
        <f aca="false">F15*I15</f>
        <v>-1</v>
      </c>
      <c r="M15" s="17" t="n">
        <f aca="false">G15*H15</f>
        <v>-1</v>
      </c>
      <c r="N15" s="17" t="n">
        <f aca="false">G15*I15</f>
        <v>1</v>
      </c>
      <c r="O15" s="17" t="n">
        <f aca="false">H15*I15</f>
        <v>-1</v>
      </c>
      <c r="P15" s="17" t="n">
        <f aca="false">F15*G15*H15</f>
        <v>-1</v>
      </c>
      <c r="Q15" s="17" t="n">
        <f aca="false">F15*G15*I15</f>
        <v>1</v>
      </c>
      <c r="R15" s="17" t="n">
        <f aca="false">F15*H15*I15</f>
        <v>-1</v>
      </c>
      <c r="S15" s="17" t="n">
        <f aca="false">G15*H15*I15</f>
        <v>1</v>
      </c>
      <c r="T15" s="18" t="n">
        <f aca="false">F15*G15*H15*I15</f>
        <v>1</v>
      </c>
      <c r="U15" s="19" t="n">
        <v>0.181740087209143</v>
      </c>
      <c r="V15" s="20" t="n">
        <v>0.175004223880968</v>
      </c>
      <c r="W15" s="20" t="n">
        <v>0.178984776231972</v>
      </c>
      <c r="X15" s="20" t="n">
        <v>0.174971973891554</v>
      </c>
      <c r="Y15" s="20" t="n">
        <v>0.168014790969552</v>
      </c>
      <c r="Z15" s="17" t="n">
        <f aca="false">AVERAGE(U15:Y15)</f>
        <v>0.175743170436638</v>
      </c>
      <c r="AA15" s="17" t="n">
        <f aca="false">U15-$Z15</f>
        <v>0.00599691677250516</v>
      </c>
      <c r="AB15" s="17" t="n">
        <f aca="false">V15-$Z15</f>
        <v>-0.00073894655567</v>
      </c>
      <c r="AC15" s="17" t="n">
        <f aca="false">W15-$Z15</f>
        <v>0.00324160579533425</v>
      </c>
      <c r="AD15" s="17" t="n">
        <f aca="false">X15-$Z15</f>
        <v>-0.000771196545083563</v>
      </c>
      <c r="AE15" s="21" t="n">
        <f aca="false">Y15-$Z15</f>
        <v>-0.00772837946708574</v>
      </c>
      <c r="AG15" s="0" t="s">
        <v>43</v>
      </c>
      <c r="AH15" s="0" t="s">
        <v>42</v>
      </c>
      <c r="AI15" s="15" t="n">
        <v>0.050941614354758</v>
      </c>
      <c r="AN15" s="0" t="n">
        <v>0.29237264596411</v>
      </c>
      <c r="AO15" s="0" t="n">
        <v>0.29470584967502</v>
      </c>
      <c r="AP15" s="0" t="n">
        <v>0.30303872007111</v>
      </c>
      <c r="AQ15" s="0" t="n">
        <v>0.30176101327704</v>
      </c>
      <c r="AR15" s="0" t="n">
        <v>0.29659463363146</v>
      </c>
      <c r="AU15" s="0" t="n">
        <f aca="false">LOG(AN15,10)</f>
        <v>-0.534063261887067</v>
      </c>
      <c r="AV15" s="0" t="n">
        <f aca="false">LOG(AO15,10)</f>
        <v>-0.530611243666978</v>
      </c>
      <c r="AW15" s="0" t="n">
        <f aca="false">LOG(AP15,10)</f>
        <v>-0.518501876979975</v>
      </c>
      <c r="AX15" s="0" t="n">
        <f aca="false">LOG(AQ15,10)</f>
        <v>-0.520336870631895</v>
      </c>
      <c r="AY15" s="0" t="n">
        <f aca="false">LOG(AR15,10)</f>
        <v>-0.527836711046438</v>
      </c>
    </row>
    <row r="16" customFormat="false" ht="13.8" hidden="false" customHeight="false" outlineLevel="0" collapsed="false">
      <c r="E16" s="16" t="n">
        <v>1</v>
      </c>
      <c r="F16" s="17" t="n">
        <v>1</v>
      </c>
      <c r="G16" s="17" t="n">
        <v>-1</v>
      </c>
      <c r="H16" s="17" t="n">
        <v>1</v>
      </c>
      <c r="I16" s="17" t="n">
        <v>1</v>
      </c>
      <c r="J16" s="17" t="n">
        <f aca="false">F16*G16</f>
        <v>-1</v>
      </c>
      <c r="K16" s="17" t="n">
        <f aca="false">F16*H16</f>
        <v>1</v>
      </c>
      <c r="L16" s="17" t="n">
        <f aca="false">F16*I16</f>
        <v>1</v>
      </c>
      <c r="M16" s="17" t="n">
        <f aca="false">G16*H16</f>
        <v>-1</v>
      </c>
      <c r="N16" s="17" t="n">
        <f aca="false">G16*I16</f>
        <v>-1</v>
      </c>
      <c r="O16" s="17" t="n">
        <f aca="false">H16*I16</f>
        <v>1</v>
      </c>
      <c r="P16" s="17" t="n">
        <f aca="false">F16*G16*H16</f>
        <v>-1</v>
      </c>
      <c r="Q16" s="17" t="n">
        <f aca="false">F16*G16*I16</f>
        <v>-1</v>
      </c>
      <c r="R16" s="17" t="n">
        <f aca="false">F16*H16*I16</f>
        <v>1</v>
      </c>
      <c r="S16" s="17" t="n">
        <f aca="false">G16*H16*I16</f>
        <v>-1</v>
      </c>
      <c r="T16" s="18" t="n">
        <f aca="false">F16*G16*H16*I16</f>
        <v>-1</v>
      </c>
      <c r="U16" s="19" t="n">
        <v>-0.534063261887067</v>
      </c>
      <c r="V16" s="20" t="n">
        <v>-0.530611243666978</v>
      </c>
      <c r="W16" s="20" t="n">
        <v>-0.518501876979975</v>
      </c>
      <c r="X16" s="20" t="n">
        <v>-0.520336870631895</v>
      </c>
      <c r="Y16" s="20" t="n">
        <v>-0.527836711046438</v>
      </c>
      <c r="Z16" s="17" t="n">
        <f aca="false">AVERAGE(U16:Y16)</f>
        <v>-0.526269992842471</v>
      </c>
      <c r="AA16" s="17" t="n">
        <f aca="false">U16-$Z16</f>
        <v>-0.00779326904459643</v>
      </c>
      <c r="AB16" s="17" t="n">
        <f aca="false">V16-$Z16</f>
        <v>-0.00434125082450709</v>
      </c>
      <c r="AC16" s="17" t="n">
        <f aca="false">W16-$Z16</f>
        <v>0.00776811586249537</v>
      </c>
      <c r="AD16" s="17" t="n">
        <f aca="false">X16-$Z16</f>
        <v>0.00593312221057574</v>
      </c>
      <c r="AE16" s="21" t="n">
        <f aca="false">Y16-$Z16</f>
        <v>-0.0015667182039677</v>
      </c>
      <c r="AI16" s="15"/>
      <c r="AN16" s="0" t="n">
        <v>1.5202488750625</v>
      </c>
      <c r="AO16" s="0" t="n">
        <v>1.4968612854841</v>
      </c>
      <c r="AP16" s="0" t="n">
        <v>1.5097494583634</v>
      </c>
      <c r="AQ16" s="0" t="n">
        <v>1.4966946280762</v>
      </c>
      <c r="AR16" s="0" t="n">
        <v>1.4724737514583</v>
      </c>
      <c r="AU16" s="0" t="n">
        <f aca="false">LOG(AN16,10)</f>
        <v>0.181914690720243</v>
      </c>
      <c r="AV16" s="0" t="n">
        <f aca="false">LOG(AO16,10)</f>
        <v>0.175181556027692</v>
      </c>
      <c r="AW16" s="0" t="n">
        <f aca="false">LOG(AP16,10)</f>
        <v>0.178904882473215</v>
      </c>
      <c r="AX16" s="0" t="n">
        <f aca="false">LOG(AQ16,10)</f>
        <v>0.175133199895531</v>
      </c>
      <c r="AY16" s="0" t="n">
        <f aca="false">LOG(AR16,10)</f>
        <v>0.168047561728461</v>
      </c>
    </row>
    <row r="17" customFormat="false" ht="13.8" hidden="false" customHeight="false" outlineLevel="0" collapsed="false">
      <c r="E17" s="16" t="n">
        <v>1</v>
      </c>
      <c r="F17" s="17" t="n">
        <v>1</v>
      </c>
      <c r="G17" s="17" t="n">
        <v>1</v>
      </c>
      <c r="H17" s="17" t="n">
        <v>-1</v>
      </c>
      <c r="I17" s="17" t="n">
        <v>-1</v>
      </c>
      <c r="J17" s="17" t="n">
        <f aca="false">F17*G17</f>
        <v>1</v>
      </c>
      <c r="K17" s="17" t="n">
        <f aca="false">F17*H17</f>
        <v>-1</v>
      </c>
      <c r="L17" s="17" t="n">
        <f aca="false">F17*I17</f>
        <v>-1</v>
      </c>
      <c r="M17" s="17" t="n">
        <f aca="false">G17*H17</f>
        <v>-1</v>
      </c>
      <c r="N17" s="17" t="n">
        <f aca="false">G17*I17</f>
        <v>-1</v>
      </c>
      <c r="O17" s="17" t="n">
        <f aca="false">H17*I17</f>
        <v>1</v>
      </c>
      <c r="P17" s="17" t="n">
        <f aca="false">F17*G17*H17</f>
        <v>-1</v>
      </c>
      <c r="Q17" s="17" t="n">
        <f aca="false">F17*G17*I17</f>
        <v>-1</v>
      </c>
      <c r="R17" s="17" t="n">
        <f aca="false">F17*H17*I17</f>
        <v>1</v>
      </c>
      <c r="S17" s="17" t="n">
        <f aca="false">G17*H17*I17</f>
        <v>1</v>
      </c>
      <c r="T17" s="18" t="n">
        <f aca="false">F17*G17*H17*I17</f>
        <v>1</v>
      </c>
      <c r="U17" s="19" t="n">
        <v>0.181914690720243</v>
      </c>
      <c r="V17" s="20" t="n">
        <v>0.175181556027692</v>
      </c>
      <c r="W17" s="20" t="n">
        <v>0.178904882473215</v>
      </c>
      <c r="X17" s="20" t="n">
        <v>0.175133199895531</v>
      </c>
      <c r="Y17" s="20" t="n">
        <v>0.168047561728461</v>
      </c>
      <c r="Z17" s="17" t="n">
        <f aca="false">AVERAGE(U17:Y17)</f>
        <v>0.175836378169029</v>
      </c>
      <c r="AA17" s="17" t="n">
        <f aca="false">U17-$Z17</f>
        <v>0.00607831255121413</v>
      </c>
      <c r="AB17" s="17" t="n">
        <f aca="false">V17-$Z17</f>
        <v>-0.000654822141336137</v>
      </c>
      <c r="AC17" s="17" t="n">
        <f aca="false">W17-$Z17</f>
        <v>0.00306850430418648</v>
      </c>
      <c r="AD17" s="17" t="n">
        <f aca="false">X17-$Z17</f>
        <v>-0.000703178273497279</v>
      </c>
      <c r="AE17" s="21" t="n">
        <f aca="false">Y17-$Z17</f>
        <v>-0.00778881644056725</v>
      </c>
      <c r="AG17" s="0" t="s">
        <v>44</v>
      </c>
      <c r="AH17" s="0" t="s">
        <v>36</v>
      </c>
      <c r="AI17" s="15" t="n">
        <v>0.24398644519749</v>
      </c>
      <c r="AN17" s="0" t="n">
        <v>0.29259485584134</v>
      </c>
      <c r="AO17" s="0" t="n">
        <v>0.29476140214433</v>
      </c>
      <c r="AP17" s="0" t="n">
        <v>0.30292761513249</v>
      </c>
      <c r="AQ17" s="0" t="n">
        <v>0.30198322315427</v>
      </c>
      <c r="AR17" s="0" t="n">
        <v>0.29659463363146</v>
      </c>
      <c r="AU17" s="0" t="n">
        <f aca="false">LOG(AN17,10)</f>
        <v>-0.533733313546863</v>
      </c>
      <c r="AV17" s="0" t="n">
        <f aca="false">LOG(AO17,10)</f>
        <v>-0.530529386258023</v>
      </c>
      <c r="AW17" s="0" t="n">
        <f aca="false">LOG(AP17,10)</f>
        <v>-0.518661134217523</v>
      </c>
      <c r="AX17" s="0" t="n">
        <f aca="false">LOG(AQ17,10)</f>
        <v>-0.520017183843882</v>
      </c>
      <c r="AY17" s="0" t="n">
        <f aca="false">LOG(AR17,10)</f>
        <v>-0.527836711046438</v>
      </c>
    </row>
    <row r="18" customFormat="false" ht="13.8" hidden="false" customHeight="false" outlineLevel="0" collapsed="false">
      <c r="E18" s="16" t="n">
        <v>1</v>
      </c>
      <c r="F18" s="17" t="n">
        <v>1</v>
      </c>
      <c r="G18" s="17" t="n">
        <v>1</v>
      </c>
      <c r="H18" s="17" t="n">
        <v>-1</v>
      </c>
      <c r="I18" s="17" t="n">
        <v>1</v>
      </c>
      <c r="J18" s="17" t="n">
        <f aca="false">F18*G18</f>
        <v>1</v>
      </c>
      <c r="K18" s="17" t="n">
        <f aca="false">F18*H18</f>
        <v>-1</v>
      </c>
      <c r="L18" s="17" t="n">
        <f aca="false">F18*I18</f>
        <v>1</v>
      </c>
      <c r="M18" s="17" t="n">
        <f aca="false">G18*H18</f>
        <v>-1</v>
      </c>
      <c r="N18" s="17" t="n">
        <f aca="false">G18*I18</f>
        <v>1</v>
      </c>
      <c r="O18" s="17" t="n">
        <f aca="false">H18*I18</f>
        <v>-1</v>
      </c>
      <c r="P18" s="17" t="n">
        <f aca="false">F18*G18*H18</f>
        <v>-1</v>
      </c>
      <c r="Q18" s="17" t="n">
        <f aca="false">F18*G18*I18</f>
        <v>1</v>
      </c>
      <c r="R18" s="17" t="n">
        <f aca="false">F18*H18*I18</f>
        <v>-1</v>
      </c>
      <c r="S18" s="17" t="n">
        <f aca="false">G18*H18*I18</f>
        <v>-1</v>
      </c>
      <c r="T18" s="18" t="n">
        <f aca="false">F18*G18*H18*I18</f>
        <v>-1</v>
      </c>
      <c r="U18" s="19" t="n">
        <v>-0.533733313546863</v>
      </c>
      <c r="V18" s="20" t="n">
        <v>-0.530529386258023</v>
      </c>
      <c r="W18" s="20" t="n">
        <v>-0.518661134217523</v>
      </c>
      <c r="X18" s="20" t="n">
        <v>-0.520017183843882</v>
      </c>
      <c r="Y18" s="20" t="n">
        <v>-0.527836711046438</v>
      </c>
      <c r="Z18" s="17" t="n">
        <f aca="false">AVERAGE(U18:Y18)</f>
        <v>-0.526155545782546</v>
      </c>
      <c r="AA18" s="17" t="n">
        <f aca="false">U18-$Z18</f>
        <v>-0.00757776776431673</v>
      </c>
      <c r="AB18" s="17" t="n">
        <f aca="false">V18-$Z18</f>
        <v>-0.00437384047547706</v>
      </c>
      <c r="AC18" s="17" t="n">
        <f aca="false">W18-$Z18</f>
        <v>0.00749441156502306</v>
      </c>
      <c r="AD18" s="17" t="n">
        <f aca="false">X18-$Z18</f>
        <v>0.00613836193866346</v>
      </c>
      <c r="AE18" s="21" t="n">
        <f aca="false">Y18-$Z18</f>
        <v>-0.00168116526389273</v>
      </c>
      <c r="AG18" s="0" t="s">
        <v>44</v>
      </c>
      <c r="AH18" s="0" t="s">
        <v>38</v>
      </c>
      <c r="AI18" s="15" t="n">
        <v>0.24493083717571</v>
      </c>
      <c r="AN18" s="0" t="n">
        <v>1.5202488750625</v>
      </c>
      <c r="AO18" s="0" t="n">
        <v>1.4966390756069</v>
      </c>
      <c r="AP18" s="0" t="n">
        <v>1.5089717237931</v>
      </c>
      <c r="AQ18" s="0" t="n">
        <v>1.4961391033831</v>
      </c>
      <c r="AR18" s="0" t="n">
        <v>1.4719737792345</v>
      </c>
      <c r="AU18" s="0" t="n">
        <f aca="false">LOG(AN18,10)</f>
        <v>0.181914690720243</v>
      </c>
      <c r="AV18" s="0" t="n">
        <f aca="false">LOG(AO18,10)</f>
        <v>0.175117079988254</v>
      </c>
      <c r="AW18" s="0" t="n">
        <f aca="false">LOG(AP18,10)</f>
        <v>0.178681101726761</v>
      </c>
      <c r="AX18" s="0" t="n">
        <f aca="false">LOG(AQ18,10)</f>
        <v>0.174971973891554</v>
      </c>
      <c r="AY18" s="0" t="n">
        <f aca="false">LOG(AR18,10)</f>
        <v>0.167900073836268</v>
      </c>
    </row>
    <row r="19" customFormat="false" ht="13.8" hidden="false" customHeight="false" outlineLevel="0" collapsed="false">
      <c r="E19" s="16" t="n">
        <v>1</v>
      </c>
      <c r="F19" s="17" t="n">
        <v>1</v>
      </c>
      <c r="G19" s="17" t="n">
        <v>1</v>
      </c>
      <c r="H19" s="17" t="n">
        <v>1</v>
      </c>
      <c r="I19" s="17" t="n">
        <v>-1</v>
      </c>
      <c r="J19" s="17" t="n">
        <f aca="false">F19*G19</f>
        <v>1</v>
      </c>
      <c r="K19" s="17" t="n">
        <f aca="false">F19*H19</f>
        <v>1</v>
      </c>
      <c r="L19" s="17" t="n">
        <f aca="false">F19*I19</f>
        <v>-1</v>
      </c>
      <c r="M19" s="17" t="n">
        <f aca="false">G19*H19</f>
        <v>1</v>
      </c>
      <c r="N19" s="17" t="n">
        <f aca="false">G19*I19</f>
        <v>-1</v>
      </c>
      <c r="O19" s="17" t="n">
        <f aca="false">H19*I19</f>
        <v>-1</v>
      </c>
      <c r="P19" s="17" t="n">
        <f aca="false">F19*G19*H19</f>
        <v>1</v>
      </c>
      <c r="Q19" s="17" t="n">
        <f aca="false">F19*G19*I19</f>
        <v>-1</v>
      </c>
      <c r="R19" s="17" t="n">
        <f aca="false">F19*H19*I19</f>
        <v>-1</v>
      </c>
      <c r="S19" s="17" t="n">
        <f aca="false">G19*H19*I19</f>
        <v>-1</v>
      </c>
      <c r="T19" s="18" t="n">
        <f aca="false">F19*G19*H19*I19</f>
        <v>-1</v>
      </c>
      <c r="U19" s="19" t="n">
        <v>0.181914690720243</v>
      </c>
      <c r="V19" s="20" t="n">
        <v>0.175117079988254</v>
      </c>
      <c r="W19" s="20" t="n">
        <v>0.178681101726761</v>
      </c>
      <c r="X19" s="20" t="n">
        <v>0.174971973891554</v>
      </c>
      <c r="Y19" s="20" t="n">
        <v>0.167900073836268</v>
      </c>
      <c r="Z19" s="17" t="n">
        <f aca="false">AVERAGE(U19:Y19)</f>
        <v>0.175716984032616</v>
      </c>
      <c r="AA19" s="17" t="n">
        <f aca="false">U19-$Z19</f>
        <v>0.00619770668762662</v>
      </c>
      <c r="AB19" s="17" t="n">
        <f aca="false">V19-$Z19</f>
        <v>-0.00059990404436161</v>
      </c>
      <c r="AC19" s="17" t="n">
        <f aca="false">W19-$Z19</f>
        <v>0.00296411769414484</v>
      </c>
      <c r="AD19" s="17" t="n">
        <f aca="false">X19-$Z19</f>
        <v>-0.000745010141061708</v>
      </c>
      <c r="AE19" s="21" t="n">
        <f aca="false">Y19-$Z19</f>
        <v>-0.00781691019634823</v>
      </c>
      <c r="AG19" s="0" t="s">
        <v>44</v>
      </c>
      <c r="AH19" s="0" t="s">
        <v>40</v>
      </c>
      <c r="AI19" s="15" t="n">
        <v>0.25304149769457</v>
      </c>
      <c r="AN19" s="0" t="n">
        <v>0.29242819843342</v>
      </c>
      <c r="AO19" s="0" t="n">
        <v>0.29470584967502</v>
      </c>
      <c r="AP19" s="0" t="n">
        <v>0.30303872007111</v>
      </c>
      <c r="AQ19" s="0" t="n">
        <v>0.30203877562358</v>
      </c>
      <c r="AR19" s="0" t="n">
        <v>0.29665018610077</v>
      </c>
      <c r="AU19" s="0" t="n">
        <f aca="false">LOG(AN19,10)</f>
        <v>-0.533980751298442</v>
      </c>
      <c r="AV19" s="0" t="n">
        <f aca="false">LOG(AO19,10)</f>
        <v>-0.530611243666978</v>
      </c>
      <c r="AW19" s="0" t="n">
        <f aca="false">LOG(AP19,10)</f>
        <v>-0.518501876979975</v>
      </c>
      <c r="AX19" s="0" t="n">
        <f aca="false">LOG(AQ19,10)</f>
        <v>-0.519937298902624</v>
      </c>
      <c r="AY19" s="0" t="n">
        <f aca="false">LOG(AR19,10)</f>
        <v>-0.527755374875787</v>
      </c>
    </row>
    <row r="20" customFormat="false" ht="13.8" hidden="false" customHeight="false" outlineLevel="0" collapsed="false">
      <c r="E20" s="23" t="n">
        <v>1</v>
      </c>
      <c r="F20" s="24" t="n">
        <v>1</v>
      </c>
      <c r="G20" s="24" t="n">
        <v>1</v>
      </c>
      <c r="H20" s="24" t="n">
        <v>1</v>
      </c>
      <c r="I20" s="24" t="n">
        <v>1</v>
      </c>
      <c r="J20" s="24" t="n">
        <f aca="false">F20*G20</f>
        <v>1</v>
      </c>
      <c r="K20" s="24" t="n">
        <f aca="false">F20*H20</f>
        <v>1</v>
      </c>
      <c r="L20" s="24" t="n">
        <f aca="false">F20*I20</f>
        <v>1</v>
      </c>
      <c r="M20" s="24" t="n">
        <f aca="false">G20*H20</f>
        <v>1</v>
      </c>
      <c r="N20" s="24" t="n">
        <f aca="false">G20*I20</f>
        <v>1</v>
      </c>
      <c r="O20" s="24" t="n">
        <f aca="false">H20*I20</f>
        <v>1</v>
      </c>
      <c r="P20" s="24" t="n">
        <f aca="false">F20*G20*H20</f>
        <v>1</v>
      </c>
      <c r="Q20" s="24" t="n">
        <f aca="false">F20*G20*I20</f>
        <v>1</v>
      </c>
      <c r="R20" s="24" t="n">
        <f aca="false">F20*H20*I20</f>
        <v>1</v>
      </c>
      <c r="S20" s="24" t="n">
        <f aca="false">G20*H20*I20</f>
        <v>1</v>
      </c>
      <c r="T20" s="25" t="n">
        <f aca="false">F20*G20*H20*I20</f>
        <v>1</v>
      </c>
      <c r="U20" s="26" t="n">
        <v>-0.533980751298442</v>
      </c>
      <c r="V20" s="27" t="n">
        <v>-0.530611243666978</v>
      </c>
      <c r="W20" s="27" t="n">
        <v>-0.518501876979975</v>
      </c>
      <c r="X20" s="27" t="n">
        <v>-0.519937298902624</v>
      </c>
      <c r="Y20" s="27" t="n">
        <v>-0.527755374875787</v>
      </c>
      <c r="Z20" s="24" t="n">
        <f aca="false">AVERAGE(U20:Y20)</f>
        <v>-0.526157309144761</v>
      </c>
      <c r="AA20" s="24" t="n">
        <f aca="false">U20-$Z20</f>
        <v>-0.00782344215368036</v>
      </c>
      <c r="AB20" s="24" t="n">
        <f aca="false">V20-$Z20</f>
        <v>-0.00445393452221665</v>
      </c>
      <c r="AC20" s="24" t="n">
        <f aca="false">W20-$Z20</f>
        <v>0.00765543216478581</v>
      </c>
      <c r="AD20" s="24" t="n">
        <f aca="false">X20-$Z20</f>
        <v>0.00622001024213692</v>
      </c>
      <c r="AE20" s="28" t="n">
        <f aca="false">Y20-$Z20</f>
        <v>-0.00159806573102572</v>
      </c>
      <c r="AG20" s="0" t="s">
        <v>44</v>
      </c>
      <c r="AH20" s="0" t="s">
        <v>41</v>
      </c>
      <c r="AI20" s="15" t="n">
        <v>0.25181934336981</v>
      </c>
    </row>
    <row r="21" customFormat="false" ht="13.8" hidden="false" customHeight="false" outlineLevel="0" collapsed="false">
      <c r="Y21" s="29" t="s">
        <v>45</v>
      </c>
      <c r="Z21" s="29"/>
      <c r="AA21" s="30" t="n">
        <f aca="false">SUM(AA5:AA20)</f>
        <v>-0.0558811639881396</v>
      </c>
      <c r="AB21" s="30" t="n">
        <f aca="false">SUM(AB5:AB20)</f>
        <v>-0.0977649646600782</v>
      </c>
      <c r="AC21" s="30" t="n">
        <f aca="false">SUM(AC5:AC20)</f>
        <v>0.0491596796675002</v>
      </c>
      <c r="AD21" s="30" t="n">
        <f aca="false">SUM(AD5:AD20)</f>
        <v>0.105868250415067</v>
      </c>
      <c r="AE21" s="14" t="n">
        <f aca="false">SUM(AE5:AE20)</f>
        <v>-0.00138180143435129</v>
      </c>
      <c r="AG21" s="0" t="s">
        <v>44</v>
      </c>
      <c r="AH21" s="0" t="s">
        <v>42</v>
      </c>
      <c r="AI21" s="15" t="n">
        <v>0.25009721682129</v>
      </c>
    </row>
    <row r="22" customFormat="false" ht="13.8" hidden="false" customHeight="false" outlineLevel="0" collapsed="false">
      <c r="Y22" s="29"/>
      <c r="Z22" s="29"/>
      <c r="AA22" s="30"/>
      <c r="AB22" s="30"/>
      <c r="AC22" s="30"/>
      <c r="AD22" s="30"/>
      <c r="AE22" s="14"/>
      <c r="AI22" s="15"/>
    </row>
    <row r="23" customFormat="false" ht="13.8" hidden="false" customHeight="false" outlineLevel="0" collapsed="false">
      <c r="Y23" s="31" t="s">
        <v>46</v>
      </c>
      <c r="Z23" s="31"/>
      <c r="AA23" s="32" t="n">
        <f aca="false">AVERAGE(AA5:AA20)</f>
        <v>-0.00349257274925873</v>
      </c>
      <c r="AB23" s="32" t="n">
        <f aca="false">AVERAGE(AB5:AB20)</f>
        <v>-0.00611031029125489</v>
      </c>
      <c r="AC23" s="32" t="n">
        <f aca="false">AVERAGE(AC5:AC20)</f>
        <v>0.00307247997921876</v>
      </c>
      <c r="AD23" s="32" t="n">
        <f aca="false">AVERAGE(AD5:AD20)</f>
        <v>0.00661676565094167</v>
      </c>
      <c r="AE23" s="28" t="n">
        <f aca="false">AVERAGE(AE5:AE20)</f>
        <v>-8.63625896469558E-005</v>
      </c>
      <c r="AG23" s="0" t="s">
        <v>47</v>
      </c>
      <c r="AH23" s="0" t="s">
        <v>36</v>
      </c>
      <c r="AI23" s="15" t="n">
        <v>0.049663907560691</v>
      </c>
    </row>
    <row r="24" customFormat="false" ht="13.8" hidden="false" customHeight="false" outlineLevel="0" collapsed="false">
      <c r="Y24" s="31"/>
      <c r="Z24" s="31"/>
      <c r="AA24" s="32"/>
      <c r="AB24" s="32"/>
      <c r="AC24" s="32"/>
      <c r="AD24" s="32"/>
      <c r="AE24" s="28"/>
      <c r="AG24" s="0" t="s">
        <v>47</v>
      </c>
      <c r="AH24" s="0" t="s">
        <v>38</v>
      </c>
      <c r="AI24" s="15" t="n">
        <v>0.04866396311316</v>
      </c>
    </row>
    <row r="25" customFormat="false" ht="13.8" hidden="false" customHeight="false" outlineLevel="0" collapsed="false">
      <c r="AG25" s="0" t="s">
        <v>47</v>
      </c>
      <c r="AH25" s="0" t="s">
        <v>40</v>
      </c>
      <c r="AI25" s="15" t="n">
        <v>0.049497250152769</v>
      </c>
    </row>
    <row r="26" customFormat="false" ht="13.8" hidden="false" customHeight="false" outlineLevel="0" collapsed="false">
      <c r="AG26" s="0" t="s">
        <v>47</v>
      </c>
      <c r="AH26" s="0" t="s">
        <v>41</v>
      </c>
      <c r="AI26" s="15" t="n">
        <v>0.051941558802289</v>
      </c>
    </row>
    <row r="27" customFormat="false" ht="13.8" hidden="false" customHeight="false" outlineLevel="0" collapsed="false">
      <c r="F27" s="0" t="s">
        <v>48</v>
      </c>
      <c r="G27" s="0" t="s">
        <v>7</v>
      </c>
      <c r="H27" s="0" t="s">
        <v>49</v>
      </c>
      <c r="I27" s="0" t="s">
        <v>50</v>
      </c>
      <c r="AG27" s="0" t="s">
        <v>47</v>
      </c>
      <c r="AH27" s="0" t="s">
        <v>42</v>
      </c>
      <c r="AI27" s="15" t="n">
        <v>0.050941614354758</v>
      </c>
    </row>
    <row r="28" customFormat="false" ht="13.8" hidden="false" customHeight="false" outlineLevel="0" collapsed="false">
      <c r="E28" s="33" t="s">
        <v>5</v>
      </c>
      <c r="F28" s="34" t="s">
        <v>3</v>
      </c>
      <c r="G28" s="34" t="s">
        <v>6</v>
      </c>
      <c r="H28" s="34" t="s">
        <v>7</v>
      </c>
      <c r="I28" s="34" t="s">
        <v>8</v>
      </c>
      <c r="J28" s="34" t="s">
        <v>9</v>
      </c>
      <c r="K28" s="34" t="s">
        <v>10</v>
      </c>
      <c r="L28" s="34" t="s">
        <v>11</v>
      </c>
      <c r="M28" s="34" t="s">
        <v>12</v>
      </c>
      <c r="N28" s="34" t="s">
        <v>13</v>
      </c>
      <c r="O28" s="34" t="s">
        <v>14</v>
      </c>
      <c r="P28" s="34" t="s">
        <v>15</v>
      </c>
      <c r="Q28" s="34" t="s">
        <v>16</v>
      </c>
      <c r="R28" s="34" t="s">
        <v>17</v>
      </c>
      <c r="S28" s="34" t="s">
        <v>18</v>
      </c>
      <c r="T28" s="35" t="s">
        <v>19</v>
      </c>
      <c r="V28" s="36" t="s">
        <v>51</v>
      </c>
      <c r="W28" s="37" t="s">
        <v>52</v>
      </c>
      <c r="X28" s="37"/>
      <c r="Y28" s="37"/>
      <c r="Z28" s="37"/>
      <c r="AA28" s="37"/>
      <c r="AI28" s="15"/>
    </row>
    <row r="29" customFormat="false" ht="13.8" hidden="false" customHeight="false" outlineLevel="0" collapsed="false">
      <c r="E29" s="9" t="n">
        <f aca="false">E5*$Z5</f>
        <v>-0.604256253753721</v>
      </c>
      <c r="F29" s="10" t="n">
        <f aca="false">F5*$Z5</f>
        <v>0.604256253753721</v>
      </c>
      <c r="G29" s="10" t="n">
        <f aca="false">G5*$Z5</f>
        <v>0.604256253753721</v>
      </c>
      <c r="H29" s="10" t="n">
        <f aca="false">H5*$Z5</f>
        <v>0.604256253753721</v>
      </c>
      <c r="I29" s="10" t="n">
        <f aca="false">I5*$Z5</f>
        <v>0.604256253753721</v>
      </c>
      <c r="J29" s="10" t="n">
        <f aca="false">J5*$Z5</f>
        <v>-0.604256253753721</v>
      </c>
      <c r="K29" s="10" t="n">
        <f aca="false">K5*$Z5</f>
        <v>-0.604256253753721</v>
      </c>
      <c r="L29" s="10" t="n">
        <f aca="false">L5*$Z5</f>
        <v>-0.604256253753721</v>
      </c>
      <c r="M29" s="10" t="n">
        <f aca="false">M5*$Z5</f>
        <v>-0.604256253753721</v>
      </c>
      <c r="N29" s="10" t="n">
        <f aca="false">N5*$Z5</f>
        <v>-0.604256253753721</v>
      </c>
      <c r="O29" s="10" t="n">
        <f aca="false">O5*$Z5</f>
        <v>-0.604256253753721</v>
      </c>
      <c r="P29" s="10" t="n">
        <f aca="false">P5*$Z5</f>
        <v>0.604256253753721</v>
      </c>
      <c r="Q29" s="10" t="n">
        <f aca="false">Q5*$Z5</f>
        <v>0.604256253753721</v>
      </c>
      <c r="R29" s="10" t="n">
        <f aca="false">R5*$Z5</f>
        <v>0.604256253753721</v>
      </c>
      <c r="S29" s="10" t="n">
        <f aca="false">S5*$Z5</f>
        <v>0.604256253753721</v>
      </c>
      <c r="T29" s="14" t="n">
        <f aca="false">T5*$Z5</f>
        <v>-0.604256253753721</v>
      </c>
      <c r="W29" s="9" t="n">
        <f aca="false">AA5^2</f>
        <v>6.21560767949492E-005</v>
      </c>
      <c r="X29" s="10" t="n">
        <f aca="false">AB5^2</f>
        <v>4.22931758635499E-005</v>
      </c>
      <c r="Y29" s="10" t="n">
        <f aca="false">AC5^2</f>
        <v>5.12924569016847E-005</v>
      </c>
      <c r="Z29" s="10" t="n">
        <f aca="false">AD5^2</f>
        <v>3.17269458041618E-005</v>
      </c>
      <c r="AA29" s="14" t="n">
        <f aca="false">AE5^2</f>
        <v>2.53666122106122E-006</v>
      </c>
      <c r="AG29" s="0" t="s">
        <v>53</v>
      </c>
      <c r="AH29" s="0" t="s">
        <v>36</v>
      </c>
      <c r="AI29" s="15" t="n">
        <v>0.24415310260541</v>
      </c>
    </row>
    <row r="30" customFormat="false" ht="13.8" hidden="false" customHeight="false" outlineLevel="0" collapsed="false">
      <c r="E30" s="16" t="n">
        <f aca="false">E6*$Z6</f>
        <v>-1.29982351113616</v>
      </c>
      <c r="F30" s="17" t="n">
        <f aca="false">F6*$Z6</f>
        <v>1.29982351113616</v>
      </c>
      <c r="G30" s="17" t="n">
        <f aca="false">G6*$Z6</f>
        <v>1.29982351113616</v>
      </c>
      <c r="H30" s="17" t="n">
        <f aca="false">H6*$Z6</f>
        <v>1.29982351113616</v>
      </c>
      <c r="I30" s="17" t="n">
        <f aca="false">I6*$Z6</f>
        <v>-1.29982351113616</v>
      </c>
      <c r="J30" s="17" t="n">
        <f aca="false">J6*$Z6</f>
        <v>-1.29982351113616</v>
      </c>
      <c r="K30" s="17" t="n">
        <f aca="false">K6*$Z6</f>
        <v>-1.29982351113616</v>
      </c>
      <c r="L30" s="17" t="n">
        <f aca="false">L6*$Z6</f>
        <v>1.29982351113616</v>
      </c>
      <c r="M30" s="17" t="n">
        <f aca="false">M6*$Z6</f>
        <v>-1.29982351113616</v>
      </c>
      <c r="N30" s="17" t="n">
        <f aca="false">N6*$Z6</f>
        <v>1.29982351113616</v>
      </c>
      <c r="O30" s="17" t="n">
        <f aca="false">O6*$Z6</f>
        <v>1.29982351113616</v>
      </c>
      <c r="P30" s="17" t="n">
        <f aca="false">P6*$Z6</f>
        <v>1.29982351113616</v>
      </c>
      <c r="Q30" s="17" t="n">
        <f aca="false">Q6*$Z6</f>
        <v>-1.29982351113616</v>
      </c>
      <c r="R30" s="17" t="n">
        <f aca="false">R6*$Z6</f>
        <v>-1.29982351113616</v>
      </c>
      <c r="S30" s="17" t="n">
        <f aca="false">S6*$Z6</f>
        <v>-1.29982351113616</v>
      </c>
      <c r="T30" s="21" t="n">
        <f aca="false">T6*$Z6</f>
        <v>1.29982351113616</v>
      </c>
      <c r="W30" s="16" t="n">
        <f aca="false">AA6^2</f>
        <v>2.13597585296023E-005</v>
      </c>
      <c r="X30" s="17" t="n">
        <f aca="false">AB6^2</f>
        <v>0.000168195339697562</v>
      </c>
      <c r="Y30" s="17" t="n">
        <f aca="false">AC6^2</f>
        <v>2.60943855321325E-005</v>
      </c>
      <c r="Z30" s="17" t="n">
        <f aca="false">AD6^2</f>
        <v>0.000249726211291586</v>
      </c>
      <c r="AA30" s="21" t="n">
        <f aca="false">AE6^2</f>
        <v>4.7557779972429E-005</v>
      </c>
      <c r="AG30" s="0" t="s">
        <v>53</v>
      </c>
      <c r="AH30" s="0" t="s">
        <v>38</v>
      </c>
      <c r="AI30" s="15" t="n">
        <v>0.24509749458363</v>
      </c>
    </row>
    <row r="31" customFormat="false" ht="13.8" hidden="false" customHeight="false" outlineLevel="0" collapsed="false">
      <c r="E31" s="16" t="n">
        <f aca="false">E7*$Z7</f>
        <v>-0.604240227644229</v>
      </c>
      <c r="F31" s="17" t="n">
        <f aca="false">F7*$Z7</f>
        <v>0.604240227644229</v>
      </c>
      <c r="G31" s="17" t="n">
        <f aca="false">G7*$Z7</f>
        <v>0.604240227644229</v>
      </c>
      <c r="H31" s="17" t="n">
        <f aca="false">H7*$Z7</f>
        <v>-0.604240227644229</v>
      </c>
      <c r="I31" s="17" t="n">
        <f aca="false">I7*$Z7</f>
        <v>0.604240227644229</v>
      </c>
      <c r="J31" s="17" t="n">
        <f aca="false">J7*$Z7</f>
        <v>-0.604240227644229</v>
      </c>
      <c r="K31" s="17" t="n">
        <f aca="false">K7*$Z7</f>
        <v>0.604240227644229</v>
      </c>
      <c r="L31" s="17" t="n">
        <f aca="false">L7*$Z7</f>
        <v>-0.604240227644229</v>
      </c>
      <c r="M31" s="17" t="n">
        <f aca="false">M7*$Z7</f>
        <v>0.604240227644229</v>
      </c>
      <c r="N31" s="17" t="n">
        <f aca="false">N7*$Z7</f>
        <v>-0.604240227644229</v>
      </c>
      <c r="O31" s="17" t="n">
        <f aca="false">O7*$Z7</f>
        <v>0.604240227644229</v>
      </c>
      <c r="P31" s="17" t="n">
        <f aca="false">P7*$Z7</f>
        <v>-0.604240227644229</v>
      </c>
      <c r="Q31" s="17" t="n">
        <f aca="false">Q7*$Z7</f>
        <v>0.604240227644229</v>
      </c>
      <c r="R31" s="17" t="n">
        <f aca="false">R7*$Z7</f>
        <v>-0.604240227644229</v>
      </c>
      <c r="S31" s="17" t="n">
        <f aca="false">S7*$Z7</f>
        <v>-0.604240227644229</v>
      </c>
      <c r="T31" s="21" t="n">
        <f aca="false">T7*$Z7</f>
        <v>0.604240227644229</v>
      </c>
      <c r="W31" s="16" t="n">
        <f aca="false">AA7^2</f>
        <v>7.04604584751293E-005</v>
      </c>
      <c r="X31" s="17" t="n">
        <f aca="false">AB7^2</f>
        <v>4.51087586799986E-005</v>
      </c>
      <c r="Y31" s="17" t="n">
        <f aca="false">AC7^2</f>
        <v>5.52342828553991E-005</v>
      </c>
      <c r="Z31" s="17" t="n">
        <f aca="false">AD7^2</f>
        <v>2.84015962222751E-005</v>
      </c>
      <c r="AA31" s="21" t="n">
        <f aca="false">AE7^2</f>
        <v>5.5182069353083E-006</v>
      </c>
      <c r="AG31" s="0" t="s">
        <v>53</v>
      </c>
      <c r="AH31" s="0" t="s">
        <v>40</v>
      </c>
      <c r="AI31" s="15" t="n">
        <v>0.25281928781734</v>
      </c>
    </row>
    <row r="32" customFormat="false" ht="13.8" hidden="false" customHeight="false" outlineLevel="0" collapsed="false">
      <c r="E32" s="16" t="n">
        <f aca="false">E8*$Z8</f>
        <v>-1.29991657679566</v>
      </c>
      <c r="F32" s="17" t="n">
        <f aca="false">F8*$Z8</f>
        <v>1.29991657679566</v>
      </c>
      <c r="G32" s="17" t="n">
        <f aca="false">G8*$Z8</f>
        <v>1.29991657679566</v>
      </c>
      <c r="H32" s="17" t="n">
        <f aca="false">H8*$Z8</f>
        <v>-1.29991657679566</v>
      </c>
      <c r="I32" s="17" t="n">
        <f aca="false">I8*$Z8</f>
        <v>-1.29991657679566</v>
      </c>
      <c r="J32" s="17" t="n">
        <f aca="false">J8*$Z8</f>
        <v>-1.29991657679566</v>
      </c>
      <c r="K32" s="17" t="n">
        <f aca="false">K8*$Z8</f>
        <v>1.29991657679566</v>
      </c>
      <c r="L32" s="17" t="n">
        <f aca="false">L8*$Z8</f>
        <v>1.29991657679566</v>
      </c>
      <c r="M32" s="17" t="n">
        <f aca="false">M8*$Z8</f>
        <v>1.29991657679566</v>
      </c>
      <c r="N32" s="17" t="n">
        <f aca="false">N8*$Z8</f>
        <v>1.29991657679566</v>
      </c>
      <c r="O32" s="17" t="n">
        <f aca="false">O8*$Z8</f>
        <v>-1.29991657679566</v>
      </c>
      <c r="P32" s="17" t="n">
        <f aca="false">P8*$Z8</f>
        <v>-1.29991657679566</v>
      </c>
      <c r="Q32" s="17" t="n">
        <f aca="false">Q8*$Z8</f>
        <v>-1.29991657679566</v>
      </c>
      <c r="R32" s="17" t="n">
        <f aca="false">R8*$Z8</f>
        <v>1.29991657679566</v>
      </c>
      <c r="S32" s="17" t="n">
        <f aca="false">S8*$Z8</f>
        <v>1.29991657679566</v>
      </c>
      <c r="T32" s="21" t="n">
        <f aca="false">T8*$Z8</f>
        <v>-1.29991657679566</v>
      </c>
      <c r="W32" s="16" t="n">
        <f aca="false">AA8^2</f>
        <v>1.63420998400198E-005</v>
      </c>
      <c r="X32" s="17" t="n">
        <f aca="false">AB8^2</f>
        <v>0.000165790061121049</v>
      </c>
      <c r="Y32" s="17" t="n">
        <f aca="false">AC8^2</f>
        <v>3.02758673174409E-005</v>
      </c>
      <c r="Z32" s="17" t="n">
        <f aca="false">AD8^2</f>
        <v>0.00023813291329245</v>
      </c>
      <c r="AA32" s="21" t="n">
        <f aca="false">AE8^2</f>
        <v>4.88500427651107E-005</v>
      </c>
      <c r="AG32" s="0" t="s">
        <v>53</v>
      </c>
      <c r="AH32" s="0" t="s">
        <v>41</v>
      </c>
      <c r="AI32" s="15" t="n">
        <v>0.25215265818566</v>
      </c>
    </row>
    <row r="33" customFormat="false" ht="13.8" hidden="false" customHeight="false" outlineLevel="0" collapsed="false">
      <c r="E33" s="16" t="n">
        <f aca="false">E9*$Z9</f>
        <v>-0.604160461398982</v>
      </c>
      <c r="F33" s="17" t="n">
        <f aca="false">F9*$Z9</f>
        <v>0.604160461398982</v>
      </c>
      <c r="G33" s="17" t="n">
        <f aca="false">G9*$Z9</f>
        <v>-0.604160461398982</v>
      </c>
      <c r="H33" s="17" t="n">
        <f aca="false">H9*$Z9</f>
        <v>0.604160461398982</v>
      </c>
      <c r="I33" s="17" t="n">
        <f aca="false">I9*$Z9</f>
        <v>0.604160461398982</v>
      </c>
      <c r="J33" s="17" t="n">
        <f aca="false">J9*$Z9</f>
        <v>0.604160461398982</v>
      </c>
      <c r="K33" s="17" t="n">
        <f aca="false">K9*$Z9</f>
        <v>-0.604160461398982</v>
      </c>
      <c r="L33" s="17" t="n">
        <f aca="false">L9*$Z9</f>
        <v>-0.604160461398982</v>
      </c>
      <c r="M33" s="17" t="n">
        <f aca="false">M9*$Z9</f>
        <v>0.604160461398982</v>
      </c>
      <c r="N33" s="17" t="n">
        <f aca="false">N9*$Z9</f>
        <v>0.604160461398982</v>
      </c>
      <c r="O33" s="17" t="n">
        <f aca="false">O9*$Z9</f>
        <v>-0.604160461398982</v>
      </c>
      <c r="P33" s="17" t="n">
        <f aca="false">P9*$Z9</f>
        <v>-0.604160461398982</v>
      </c>
      <c r="Q33" s="17" t="n">
        <f aca="false">Q9*$Z9</f>
        <v>-0.604160461398982</v>
      </c>
      <c r="R33" s="17" t="n">
        <f aca="false">R9*$Z9</f>
        <v>0.604160461398982</v>
      </c>
      <c r="S33" s="17" t="n">
        <f aca="false">S9*$Z9</f>
        <v>-0.604160461398982</v>
      </c>
      <c r="T33" s="21" t="n">
        <f aca="false">T9*$Z9</f>
        <v>0.604160461398982</v>
      </c>
      <c r="W33" s="16" t="n">
        <f aca="false">AA9^2</f>
        <v>6.68680896616771E-005</v>
      </c>
      <c r="X33" s="17" t="n">
        <f aca="false">AB9^2</f>
        <v>4.22586680283083E-005</v>
      </c>
      <c r="Y33" s="17" t="n">
        <f aca="false">AC9^2</f>
        <v>4.85901705565621E-005</v>
      </c>
      <c r="Z33" s="17" t="n">
        <f aca="false">AD9^2</f>
        <v>3.3919118542513E-005</v>
      </c>
      <c r="AA33" s="21" t="n">
        <f aca="false">AE9^2</f>
        <v>3.54674579670549E-006</v>
      </c>
      <c r="AG33" s="0" t="s">
        <v>53</v>
      </c>
      <c r="AH33" s="0" t="s">
        <v>42</v>
      </c>
      <c r="AI33" s="15" t="n">
        <v>0.24987500694406</v>
      </c>
    </row>
    <row r="34" customFormat="false" ht="13.8" hidden="false" customHeight="false" outlineLevel="0" collapsed="false">
      <c r="E34" s="16" t="n">
        <f aca="false">E10*$Z10</f>
        <v>-1.29953220098145</v>
      </c>
      <c r="F34" s="17" t="n">
        <f aca="false">F10*$Z10</f>
        <v>1.29953220098145</v>
      </c>
      <c r="G34" s="17" t="n">
        <f aca="false">G10*$Z10</f>
        <v>-1.29953220098145</v>
      </c>
      <c r="H34" s="17" t="n">
        <f aca="false">H10*$Z10</f>
        <v>1.29953220098145</v>
      </c>
      <c r="I34" s="17" t="n">
        <f aca="false">I10*$Z10</f>
        <v>-1.29953220098145</v>
      </c>
      <c r="J34" s="17" t="n">
        <f aca="false">J10*$Z10</f>
        <v>1.29953220098145</v>
      </c>
      <c r="K34" s="17" t="n">
        <f aca="false">K10*$Z10</f>
        <v>-1.29953220098145</v>
      </c>
      <c r="L34" s="17" t="n">
        <f aca="false">L10*$Z10</f>
        <v>1.29953220098145</v>
      </c>
      <c r="M34" s="17" t="n">
        <f aca="false">M10*$Z10</f>
        <v>1.29953220098145</v>
      </c>
      <c r="N34" s="17" t="n">
        <f aca="false">N10*$Z10</f>
        <v>-1.29953220098145</v>
      </c>
      <c r="O34" s="17" t="n">
        <f aca="false">O10*$Z10</f>
        <v>1.29953220098145</v>
      </c>
      <c r="P34" s="17" t="n">
        <f aca="false">P10*$Z10</f>
        <v>-1.29953220098145</v>
      </c>
      <c r="Q34" s="17" t="n">
        <f aca="false">Q10*$Z10</f>
        <v>1.29953220098145</v>
      </c>
      <c r="R34" s="17" t="n">
        <f aca="false">R10*$Z10</f>
        <v>-1.29953220098145</v>
      </c>
      <c r="S34" s="17" t="n">
        <f aca="false">S10*$Z10</f>
        <v>1.29953220098145</v>
      </c>
      <c r="T34" s="21" t="n">
        <f aca="false">T10*$Z10</f>
        <v>-1.29953220098145</v>
      </c>
      <c r="W34" s="16" t="n">
        <f aca="false">AA10^2</f>
        <v>1.19468479318549E-005</v>
      </c>
      <c r="X34" s="17" t="n">
        <f aca="false">AB10^2</f>
        <v>0.000175836212603144</v>
      </c>
      <c r="Y34" s="17" t="n">
        <f aca="false">AC10^2</f>
        <v>2.91554268843715E-005</v>
      </c>
      <c r="Z34" s="17" t="n">
        <f aca="false">AD10^2</f>
        <v>0.000240604082638112</v>
      </c>
      <c r="AA34" s="21" t="n">
        <f aca="false">AE10^2</f>
        <v>4.36247667186449E-005</v>
      </c>
    </row>
    <row r="35" customFormat="false" ht="13.8" hidden="false" customHeight="false" outlineLevel="0" collapsed="false">
      <c r="E35" s="16" t="n">
        <f aca="false">E11*$Z11</f>
        <v>-0.604259298650205</v>
      </c>
      <c r="F35" s="17" t="n">
        <f aca="false">F11*$Z11</f>
        <v>0.604259298650205</v>
      </c>
      <c r="G35" s="17" t="n">
        <f aca="false">G11*$Z11</f>
        <v>-0.604259298650205</v>
      </c>
      <c r="H35" s="17" t="n">
        <f aca="false">H11*$Z11</f>
        <v>-0.604259298650205</v>
      </c>
      <c r="I35" s="17" t="n">
        <f aca="false">I11*$Z11</f>
        <v>0.604259298650205</v>
      </c>
      <c r="J35" s="17" t="n">
        <f aca="false">J11*$Z11</f>
        <v>0.604259298650205</v>
      </c>
      <c r="K35" s="17" t="n">
        <f aca="false">K11*$Z11</f>
        <v>0.604259298650205</v>
      </c>
      <c r="L35" s="17" t="n">
        <f aca="false">L11*$Z11</f>
        <v>-0.604259298650205</v>
      </c>
      <c r="M35" s="17" t="n">
        <f aca="false">M11*$Z11</f>
        <v>-0.604259298650205</v>
      </c>
      <c r="N35" s="17" t="n">
        <f aca="false">N11*$Z11</f>
        <v>0.604259298650205</v>
      </c>
      <c r="O35" s="17" t="n">
        <f aca="false">O11*$Z11</f>
        <v>0.604259298650205</v>
      </c>
      <c r="P35" s="17" t="n">
        <f aca="false">P11*$Z11</f>
        <v>0.604259298650205</v>
      </c>
      <c r="Q35" s="17" t="n">
        <f aca="false">Q11*$Z11</f>
        <v>-0.604259298650205</v>
      </c>
      <c r="R35" s="17" t="n">
        <f aca="false">R11*$Z11</f>
        <v>-0.604259298650205</v>
      </c>
      <c r="S35" s="17" t="n">
        <f aca="false">S11*$Z11</f>
        <v>0.604259298650205</v>
      </c>
      <c r="T35" s="21" t="n">
        <f aca="false">T11*$Z11</f>
        <v>-0.604259298650205</v>
      </c>
      <c r="W35" s="16" t="n">
        <f aca="false">AA11^2</f>
        <v>7.01406553526419E-005</v>
      </c>
      <c r="X35" s="17" t="n">
        <f aca="false">AB11^2</f>
        <v>4.48529489811358E-005</v>
      </c>
      <c r="Y35" s="17" t="n">
        <f aca="false">AC11^2</f>
        <v>5.4106219877992E-005</v>
      </c>
      <c r="Z35" s="17" t="n">
        <f aca="false">AD11^2</f>
        <v>2.86052307142893E-005</v>
      </c>
      <c r="AA35" s="21" t="n">
        <f aca="false">AE11^2</f>
        <v>5.60816952029086E-006</v>
      </c>
      <c r="AG35" s="0" t="s">
        <v>54</v>
      </c>
      <c r="AH35" s="0" t="s">
        <v>36</v>
      </c>
      <c r="AI35" s="15" t="n">
        <v>0.049775012499306</v>
      </c>
    </row>
    <row r="36" customFormat="false" ht="13.8" hidden="false" customHeight="false" outlineLevel="0" collapsed="false">
      <c r="E36" s="16" t="n">
        <f aca="false">E12*$Z12</f>
        <v>-1.29991657679566</v>
      </c>
      <c r="F36" s="17" t="n">
        <f aca="false">F12*$Z12</f>
        <v>1.29991657679566</v>
      </c>
      <c r="G36" s="17" t="n">
        <f aca="false">G12*$Z12</f>
        <v>-1.29991657679566</v>
      </c>
      <c r="H36" s="17" t="n">
        <f aca="false">H12*$Z12</f>
        <v>-1.29991657679566</v>
      </c>
      <c r="I36" s="17" t="n">
        <f aca="false">I12*$Z12</f>
        <v>-1.29991657679566</v>
      </c>
      <c r="J36" s="17" t="n">
        <f aca="false">J12*$Z12</f>
        <v>1.29991657679566</v>
      </c>
      <c r="K36" s="17" t="n">
        <f aca="false">K12*$Z12</f>
        <v>1.29991657679566</v>
      </c>
      <c r="L36" s="17" t="n">
        <f aca="false">L12*$Z12</f>
        <v>1.29991657679566</v>
      </c>
      <c r="M36" s="17" t="n">
        <f aca="false">M12*$Z12</f>
        <v>-1.29991657679566</v>
      </c>
      <c r="N36" s="17" t="n">
        <f aca="false">N12*$Z12</f>
        <v>-1.29991657679566</v>
      </c>
      <c r="O36" s="17" t="n">
        <f aca="false">O12*$Z12</f>
        <v>-1.29991657679566</v>
      </c>
      <c r="P36" s="17" t="n">
        <f aca="false">P12*$Z12</f>
        <v>1.29991657679566</v>
      </c>
      <c r="Q36" s="17" t="n">
        <f aca="false">Q12*$Z12</f>
        <v>1.29991657679566</v>
      </c>
      <c r="R36" s="17" t="n">
        <f aca="false">R12*$Z12</f>
        <v>1.29991657679566</v>
      </c>
      <c r="S36" s="17" t="n">
        <f aca="false">S12*$Z12</f>
        <v>-1.29991657679566</v>
      </c>
      <c r="T36" s="21" t="n">
        <f aca="false">T12*$Z12</f>
        <v>1.29991657679566</v>
      </c>
      <c r="W36" s="16" t="n">
        <f aca="false">AA12^2</f>
        <v>1.63420998400198E-005</v>
      </c>
      <c r="X36" s="17" t="n">
        <f aca="false">AB12^2</f>
        <v>0.000165790061121049</v>
      </c>
      <c r="Y36" s="17" t="n">
        <f aca="false">AC12^2</f>
        <v>3.02758673174409E-005</v>
      </c>
      <c r="Z36" s="17" t="n">
        <f aca="false">AD12^2</f>
        <v>0.00023813291329245</v>
      </c>
      <c r="AA36" s="21" t="n">
        <f aca="false">AE12^2</f>
        <v>4.88500427651107E-005</v>
      </c>
      <c r="AG36" s="0" t="s">
        <v>54</v>
      </c>
      <c r="AH36" s="0" t="s">
        <v>38</v>
      </c>
      <c r="AI36" s="15" t="n">
        <v>0.04866396311316</v>
      </c>
    </row>
    <row r="37" customFormat="false" ht="13.8" hidden="false" customHeight="false" outlineLevel="0" collapsed="false">
      <c r="E37" s="16" t="n">
        <f aca="false">E13*$Z13</f>
        <v>0.175157795076773</v>
      </c>
      <c r="F37" s="17" t="n">
        <f aca="false">F13*$Z13</f>
        <v>0.175157795076773</v>
      </c>
      <c r="G37" s="17" t="n">
        <f aca="false">G13*$Z13</f>
        <v>-0.175157795076773</v>
      </c>
      <c r="H37" s="17" t="n">
        <f aca="false">H13*$Z13</f>
        <v>-0.175157795076773</v>
      </c>
      <c r="I37" s="17" t="n">
        <f aca="false">I13*$Z13</f>
        <v>-0.175157795076773</v>
      </c>
      <c r="J37" s="17" t="n">
        <f aca="false">J13*$Z13</f>
        <v>-0.175157795076773</v>
      </c>
      <c r="K37" s="17" t="n">
        <f aca="false">K13*$Z13</f>
        <v>-0.175157795076773</v>
      </c>
      <c r="L37" s="17" t="n">
        <f aca="false">L13*$Z13</f>
        <v>-0.175157795076773</v>
      </c>
      <c r="M37" s="17" t="n">
        <f aca="false">M13*$Z13</f>
        <v>0.175157795076773</v>
      </c>
      <c r="N37" s="17" t="n">
        <f aca="false">N13*$Z13</f>
        <v>0.175157795076773</v>
      </c>
      <c r="O37" s="17" t="n">
        <f aca="false">O13*$Z13</f>
        <v>0.175157795076773</v>
      </c>
      <c r="P37" s="17" t="n">
        <f aca="false">P13*$Z13</f>
        <v>0.175157795076773</v>
      </c>
      <c r="Q37" s="17" t="n">
        <f aca="false">Q13*$Z13</f>
        <v>0.175157795076773</v>
      </c>
      <c r="R37" s="17" t="n">
        <f aca="false">R13*$Z13</f>
        <v>0.175157795076773</v>
      </c>
      <c r="S37" s="17" t="n">
        <f aca="false">S13*$Z13</f>
        <v>-0.175157795076773</v>
      </c>
      <c r="T37" s="21" t="n">
        <f aca="false">T13*$Z13</f>
        <v>-0.175157795076773</v>
      </c>
      <c r="W37" s="16" t="n">
        <f aca="false">AA13^2</f>
        <v>3.1681944665902E-005</v>
      </c>
      <c r="X37" s="17" t="n">
        <f aca="false">AB13^2</f>
        <v>5.64582788578799E-010</v>
      </c>
      <c r="Y37" s="17" t="n">
        <f aca="false">AC13^2</f>
        <v>4.67492255826851E-006</v>
      </c>
      <c r="Z37" s="17" t="n">
        <f aca="false">AD13^2</f>
        <v>3.10102296817562E-007</v>
      </c>
      <c r="AA37" s="21" t="n">
        <f aca="false">AE13^2</f>
        <v>5.26745176048847E-005</v>
      </c>
      <c r="AG37" s="0" t="s">
        <v>54</v>
      </c>
      <c r="AH37" s="0" t="s">
        <v>40</v>
      </c>
      <c r="AI37" s="15" t="n">
        <v>0.049552802622077</v>
      </c>
    </row>
    <row r="38" customFormat="false" ht="13.8" hidden="false" customHeight="false" outlineLevel="0" collapsed="false">
      <c r="E38" s="16" t="n">
        <f aca="false">E14*$Z14</f>
        <v>-0.526138454871664</v>
      </c>
      <c r="F38" s="17" t="n">
        <f aca="false">F14*$Z14</f>
        <v>-0.526138454871664</v>
      </c>
      <c r="G38" s="17" t="n">
        <f aca="false">G14*$Z14</f>
        <v>0.526138454871664</v>
      </c>
      <c r="H38" s="17" t="n">
        <f aca="false">H14*$Z14</f>
        <v>0.526138454871664</v>
      </c>
      <c r="I38" s="17" t="n">
        <f aca="false">I14*$Z14</f>
        <v>-0.526138454871664</v>
      </c>
      <c r="J38" s="17" t="n">
        <f aca="false">J14*$Z14</f>
        <v>0.526138454871664</v>
      </c>
      <c r="K38" s="17" t="n">
        <f aca="false">K14*$Z14</f>
        <v>0.526138454871664</v>
      </c>
      <c r="L38" s="17" t="n">
        <f aca="false">L14*$Z14</f>
        <v>-0.526138454871664</v>
      </c>
      <c r="M38" s="17" t="n">
        <f aca="false">M14*$Z14</f>
        <v>-0.526138454871664</v>
      </c>
      <c r="N38" s="17" t="n">
        <f aca="false">N14*$Z14</f>
        <v>0.526138454871664</v>
      </c>
      <c r="O38" s="17" t="n">
        <f aca="false">O14*$Z14</f>
        <v>0.526138454871664</v>
      </c>
      <c r="P38" s="17" t="n">
        <f aca="false">P14*$Z14</f>
        <v>-0.526138454871664</v>
      </c>
      <c r="Q38" s="17" t="n">
        <f aca="false">Q14*$Z14</f>
        <v>0.526138454871664</v>
      </c>
      <c r="R38" s="17" t="n">
        <f aca="false">R14*$Z14</f>
        <v>0.526138454871664</v>
      </c>
      <c r="S38" s="17" t="n">
        <f aca="false">S14*$Z14</f>
        <v>-0.526138454871664</v>
      </c>
      <c r="T38" s="21" t="n">
        <f aca="false">T14*$Z14</f>
        <v>-0.526138454871664</v>
      </c>
      <c r="W38" s="16" t="n">
        <f aca="false">AA14^2</f>
        <v>5.76818782962428E-005</v>
      </c>
      <c r="X38" s="17" t="n">
        <f aca="false">AB14^2</f>
        <v>1.78697511207987E-005</v>
      </c>
      <c r="Y38" s="17" t="n">
        <f aca="false">AC14^2</f>
        <v>5.47255233517921E-005</v>
      </c>
      <c r="Z38" s="17" t="n">
        <f aca="false">AD14^2</f>
        <v>3.64981682674884E-005</v>
      </c>
      <c r="AA38" s="21" t="n">
        <f aca="false">AE14^2</f>
        <v>2.61443029973402E-006</v>
      </c>
      <c r="AG38" s="0" t="s">
        <v>54</v>
      </c>
      <c r="AH38" s="0" t="s">
        <v>41</v>
      </c>
      <c r="AI38" s="15" t="n">
        <v>0.051997111271596</v>
      </c>
    </row>
    <row r="39" customFormat="false" ht="13.8" hidden="false" customHeight="false" outlineLevel="0" collapsed="false">
      <c r="E39" s="16" t="n">
        <f aca="false">E15*$Z15</f>
        <v>0.175743170436638</v>
      </c>
      <c r="F39" s="17" t="n">
        <f aca="false">F15*$Z15</f>
        <v>0.175743170436638</v>
      </c>
      <c r="G39" s="17" t="n">
        <f aca="false">G15*$Z15</f>
        <v>-0.175743170436638</v>
      </c>
      <c r="H39" s="17" t="n">
        <f aca="false">H15*$Z15</f>
        <v>0.175743170436638</v>
      </c>
      <c r="I39" s="17" t="n">
        <f aca="false">I15*$Z15</f>
        <v>-0.175743170436638</v>
      </c>
      <c r="J39" s="17" t="n">
        <f aca="false">J15*$Z15</f>
        <v>-0.175743170436638</v>
      </c>
      <c r="K39" s="17" t="n">
        <f aca="false">K15*$Z15</f>
        <v>0.175743170436638</v>
      </c>
      <c r="L39" s="17" t="n">
        <f aca="false">L15*$Z15</f>
        <v>-0.175743170436638</v>
      </c>
      <c r="M39" s="17" t="n">
        <f aca="false">M15*$Z15</f>
        <v>-0.175743170436638</v>
      </c>
      <c r="N39" s="17" t="n">
        <f aca="false">N15*$Z15</f>
        <v>0.175743170436638</v>
      </c>
      <c r="O39" s="17" t="n">
        <f aca="false">O15*$Z15</f>
        <v>-0.175743170436638</v>
      </c>
      <c r="P39" s="17" t="n">
        <f aca="false">P15*$Z15</f>
        <v>-0.175743170436638</v>
      </c>
      <c r="Q39" s="17" t="n">
        <f aca="false">Q15*$Z15</f>
        <v>0.175743170436638</v>
      </c>
      <c r="R39" s="17" t="n">
        <f aca="false">R15*$Z15</f>
        <v>-0.175743170436638</v>
      </c>
      <c r="S39" s="17" t="n">
        <f aca="false">S15*$Z15</f>
        <v>0.175743170436638</v>
      </c>
      <c r="T39" s="21" t="n">
        <f aca="false">T15*$Z15</f>
        <v>0.175743170436638</v>
      </c>
      <c r="W39" s="16" t="n">
        <f aca="false">AA15^2</f>
        <v>3.59630107763537E-005</v>
      </c>
      <c r="X39" s="17" t="n">
        <f aca="false">AB15^2</f>
        <v>5.46042012136557E-007</v>
      </c>
      <c r="Y39" s="17" t="n">
        <f aca="false">AC15^2</f>
        <v>1.05080081323446E-005</v>
      </c>
      <c r="Z39" s="17" t="n">
        <f aca="false">AD15^2</f>
        <v>5.94744111148825E-007</v>
      </c>
      <c r="AA39" s="21" t="n">
        <f aca="false">AE15^2</f>
        <v>5.97278491872724E-005</v>
      </c>
      <c r="AG39" s="0" t="s">
        <v>54</v>
      </c>
      <c r="AH39" s="0" t="s">
        <v>42</v>
      </c>
      <c r="AI39" s="15" t="n">
        <v>0.050941614354758</v>
      </c>
    </row>
    <row r="40" customFormat="false" ht="13.8" hidden="false" customHeight="false" outlineLevel="0" collapsed="false">
      <c r="E40" s="16" t="n">
        <f aca="false">E16*$Z16</f>
        <v>-0.526269992842471</v>
      </c>
      <c r="F40" s="17" t="n">
        <f aca="false">F16*$Z16</f>
        <v>-0.526269992842471</v>
      </c>
      <c r="G40" s="17" t="n">
        <f aca="false">G16*$Z16</f>
        <v>0.526269992842471</v>
      </c>
      <c r="H40" s="17" t="n">
        <f aca="false">H16*$Z16</f>
        <v>-0.526269992842471</v>
      </c>
      <c r="I40" s="17" t="n">
        <f aca="false">I16*$Z16</f>
        <v>-0.526269992842471</v>
      </c>
      <c r="J40" s="17" t="n">
        <f aca="false">J16*$Z16</f>
        <v>0.526269992842471</v>
      </c>
      <c r="K40" s="17" t="n">
        <f aca="false">K16*$Z16</f>
        <v>-0.526269992842471</v>
      </c>
      <c r="L40" s="17" t="n">
        <f aca="false">L16*$Z16</f>
        <v>-0.526269992842471</v>
      </c>
      <c r="M40" s="17" t="n">
        <f aca="false">M16*$Z16</f>
        <v>0.526269992842471</v>
      </c>
      <c r="N40" s="17" t="n">
        <f aca="false">N16*$Z16</f>
        <v>0.526269992842471</v>
      </c>
      <c r="O40" s="17" t="n">
        <f aca="false">O16*$Z16</f>
        <v>-0.526269992842471</v>
      </c>
      <c r="P40" s="17" t="n">
        <f aca="false">P16*$Z16</f>
        <v>0.526269992842471</v>
      </c>
      <c r="Q40" s="17" t="n">
        <f aca="false">Q16*$Z16</f>
        <v>0.526269992842471</v>
      </c>
      <c r="R40" s="17" t="n">
        <f aca="false">R16*$Z16</f>
        <v>-0.526269992842471</v>
      </c>
      <c r="S40" s="17" t="n">
        <f aca="false">S16*$Z16</f>
        <v>0.526269992842471</v>
      </c>
      <c r="T40" s="21" t="n">
        <f aca="false">T16*$Z16</f>
        <v>0.526269992842471</v>
      </c>
      <c r="W40" s="16" t="n">
        <f aca="false">AA16^2</f>
        <v>6.07350424014649E-005</v>
      </c>
      <c r="X40" s="17" t="n">
        <f aca="false">AB16^2</f>
        <v>1.88464587212835E-005</v>
      </c>
      <c r="Y40" s="17" t="n">
        <f aca="false">AC16^2</f>
        <v>6.03436240531522E-005</v>
      </c>
      <c r="Z40" s="17" t="n">
        <f aca="false">AD16^2</f>
        <v>3.52019391656271E-005</v>
      </c>
      <c r="AA40" s="21" t="n">
        <f aca="false">AE16^2</f>
        <v>2.45460593064377E-006</v>
      </c>
      <c r="AI40" s="15"/>
    </row>
    <row r="41" customFormat="false" ht="13.8" hidden="false" customHeight="false" outlineLevel="0" collapsed="false">
      <c r="E41" s="16" t="n">
        <f aca="false">E17*$Z17</f>
        <v>0.175836378169029</v>
      </c>
      <c r="F41" s="17" t="n">
        <f aca="false">F17*$Z17</f>
        <v>0.175836378169029</v>
      </c>
      <c r="G41" s="17" t="n">
        <f aca="false">G17*$Z17</f>
        <v>0.175836378169029</v>
      </c>
      <c r="H41" s="17" t="n">
        <f aca="false">H17*$Z17</f>
        <v>-0.175836378169029</v>
      </c>
      <c r="I41" s="17" t="n">
        <f aca="false">I17*$Z17</f>
        <v>-0.175836378169029</v>
      </c>
      <c r="J41" s="17" t="n">
        <f aca="false">J17*$Z17</f>
        <v>0.175836378169029</v>
      </c>
      <c r="K41" s="17" t="n">
        <f aca="false">K17*$Z17</f>
        <v>-0.175836378169029</v>
      </c>
      <c r="L41" s="17" t="n">
        <f aca="false">L17*$Z17</f>
        <v>-0.175836378169029</v>
      </c>
      <c r="M41" s="17" t="n">
        <f aca="false">M17*$Z17</f>
        <v>-0.175836378169029</v>
      </c>
      <c r="N41" s="17" t="n">
        <f aca="false">N17*$Z17</f>
        <v>-0.175836378169029</v>
      </c>
      <c r="O41" s="17" t="n">
        <f aca="false">O17*$Z17</f>
        <v>0.175836378169029</v>
      </c>
      <c r="P41" s="17" t="n">
        <f aca="false">P17*$Z17</f>
        <v>-0.175836378169029</v>
      </c>
      <c r="Q41" s="17" t="n">
        <f aca="false">Q17*$Z17</f>
        <v>-0.175836378169029</v>
      </c>
      <c r="R41" s="17" t="n">
        <f aca="false">R17*$Z17</f>
        <v>0.175836378169029</v>
      </c>
      <c r="S41" s="17" t="n">
        <f aca="false">S17*$Z17</f>
        <v>0.175836378169029</v>
      </c>
      <c r="T41" s="21" t="n">
        <f aca="false">T17*$Z17</f>
        <v>0.175836378169029</v>
      </c>
      <c r="W41" s="16" t="n">
        <f aca="false">AA17^2</f>
        <v>3.69458834702473E-005</v>
      </c>
      <c r="X41" s="17" t="n">
        <f aca="false">AB17^2</f>
        <v>4.28792036784043E-007</v>
      </c>
      <c r="Y41" s="17" t="n">
        <f aca="false">AC17^2</f>
        <v>9.41571866481096E-006</v>
      </c>
      <c r="Z41" s="17" t="n">
        <f aca="false">AD17^2</f>
        <v>4.94459684318614E-007</v>
      </c>
      <c r="AA41" s="21" t="n">
        <f aca="false">AE17^2</f>
        <v>6.06656615448507E-005</v>
      </c>
      <c r="AG41" s="0" t="s">
        <v>55</v>
      </c>
      <c r="AH41" s="0" t="s">
        <v>36</v>
      </c>
      <c r="AI41" s="15" t="n">
        <v>0.24398644519749</v>
      </c>
    </row>
    <row r="42" customFormat="false" ht="13.8" hidden="false" customHeight="false" outlineLevel="0" collapsed="false">
      <c r="E42" s="16" t="n">
        <f aca="false">E18*$Z18</f>
        <v>-0.526155545782546</v>
      </c>
      <c r="F42" s="17" t="n">
        <f aca="false">F18*$Z18</f>
        <v>-0.526155545782546</v>
      </c>
      <c r="G42" s="17" t="n">
        <f aca="false">G18*$Z18</f>
        <v>-0.526155545782546</v>
      </c>
      <c r="H42" s="17" t="n">
        <f aca="false">H18*$Z18</f>
        <v>0.526155545782546</v>
      </c>
      <c r="I42" s="17" t="n">
        <f aca="false">I18*$Z18</f>
        <v>-0.526155545782546</v>
      </c>
      <c r="J42" s="17" t="n">
        <f aca="false">J18*$Z18</f>
        <v>-0.526155545782546</v>
      </c>
      <c r="K42" s="17" t="n">
        <f aca="false">K18*$Z18</f>
        <v>0.526155545782546</v>
      </c>
      <c r="L42" s="17" t="n">
        <f aca="false">L18*$Z18</f>
        <v>-0.526155545782546</v>
      </c>
      <c r="M42" s="17" t="n">
        <f aca="false">M18*$Z18</f>
        <v>0.526155545782546</v>
      </c>
      <c r="N42" s="17" t="n">
        <f aca="false">N18*$Z18</f>
        <v>-0.526155545782546</v>
      </c>
      <c r="O42" s="17" t="n">
        <f aca="false">O18*$Z18</f>
        <v>0.526155545782546</v>
      </c>
      <c r="P42" s="17" t="n">
        <f aca="false">P18*$Z18</f>
        <v>0.526155545782546</v>
      </c>
      <c r="Q42" s="17" t="n">
        <f aca="false">Q18*$Z18</f>
        <v>-0.526155545782546</v>
      </c>
      <c r="R42" s="17" t="n">
        <f aca="false">R18*$Z18</f>
        <v>0.526155545782546</v>
      </c>
      <c r="S42" s="17" t="n">
        <f aca="false">S18*$Z18</f>
        <v>0.526155545782546</v>
      </c>
      <c r="T42" s="21" t="n">
        <f aca="false">T18*$Z18</f>
        <v>0.526155545782546</v>
      </c>
      <c r="W42" s="16" t="n">
        <f aca="false">AA18^2</f>
        <v>5.74225642899178E-005</v>
      </c>
      <c r="X42" s="17" t="n">
        <f aca="false">AB18^2</f>
        <v>1.91304805049214E-005</v>
      </c>
      <c r="Y42" s="17" t="n">
        <f aca="false">AC18^2</f>
        <v>5.61662047059514E-005</v>
      </c>
      <c r="Z42" s="17" t="n">
        <f aca="false">AD18^2</f>
        <v>3.76794872900322E-005</v>
      </c>
      <c r="AA42" s="21" t="n">
        <f aca="false">AE18^2</f>
        <v>2.8263166445195E-006</v>
      </c>
      <c r="AG42" s="0" t="s">
        <v>55</v>
      </c>
      <c r="AH42" s="0" t="s">
        <v>38</v>
      </c>
      <c r="AI42" s="15" t="n">
        <v>0.24493083717571</v>
      </c>
    </row>
    <row r="43" customFormat="false" ht="13.8" hidden="false" customHeight="false" outlineLevel="0" collapsed="false">
      <c r="E43" s="16" t="n">
        <f aca="false">E19*$Z19</f>
        <v>0.175716984032616</v>
      </c>
      <c r="F43" s="17" t="n">
        <f aca="false">F19*$Z19</f>
        <v>0.175716984032616</v>
      </c>
      <c r="G43" s="17" t="n">
        <f aca="false">G19*$Z19</f>
        <v>0.175716984032616</v>
      </c>
      <c r="H43" s="17" t="n">
        <f aca="false">H19*$Z19</f>
        <v>0.175716984032616</v>
      </c>
      <c r="I43" s="17" t="n">
        <f aca="false">I19*$Z19</f>
        <v>-0.175716984032616</v>
      </c>
      <c r="J43" s="17" t="n">
        <f aca="false">J19*$Z19</f>
        <v>0.175716984032616</v>
      </c>
      <c r="K43" s="17" t="n">
        <f aca="false">K19*$Z19</f>
        <v>0.175716984032616</v>
      </c>
      <c r="L43" s="17" t="n">
        <f aca="false">L19*$Z19</f>
        <v>-0.175716984032616</v>
      </c>
      <c r="M43" s="17" t="n">
        <f aca="false">M19*$Z19</f>
        <v>0.175716984032616</v>
      </c>
      <c r="N43" s="17" t="n">
        <f aca="false">N19*$Z19</f>
        <v>-0.175716984032616</v>
      </c>
      <c r="O43" s="17" t="n">
        <f aca="false">O19*$Z19</f>
        <v>-0.175716984032616</v>
      </c>
      <c r="P43" s="17" t="n">
        <f aca="false">P19*$Z19</f>
        <v>0.175716984032616</v>
      </c>
      <c r="Q43" s="17" t="n">
        <f aca="false">Q19*$Z19</f>
        <v>-0.175716984032616</v>
      </c>
      <c r="R43" s="17" t="n">
        <f aca="false">R19*$Z19</f>
        <v>-0.175716984032616</v>
      </c>
      <c r="S43" s="17" t="n">
        <f aca="false">S19*$Z19</f>
        <v>-0.175716984032616</v>
      </c>
      <c r="T43" s="21" t="n">
        <f aca="false">T19*$Z19</f>
        <v>-0.175716984032616</v>
      </c>
      <c r="W43" s="16" t="n">
        <f aca="false">AA19^2</f>
        <v>3.84115681858517E-005</v>
      </c>
      <c r="X43" s="17" t="n">
        <f aca="false">AB19^2</f>
        <v>3.59884862441416E-007</v>
      </c>
      <c r="Y43" s="17" t="n">
        <f aca="false">AC19^2</f>
        <v>8.78599370474253E-006</v>
      </c>
      <c r="Z43" s="17" t="n">
        <f aca="false">AD19^2</f>
        <v>5.55040110284786E-007</v>
      </c>
      <c r="AA43" s="21" t="n">
        <f aca="false">AE19^2</f>
        <v>6.11040850177729E-005</v>
      </c>
      <c r="AC43" s="38" t="s">
        <v>56</v>
      </c>
      <c r="AD43" s="38"/>
      <c r="AG43" s="0" t="s">
        <v>55</v>
      </c>
      <c r="AH43" s="0" t="s">
        <v>40</v>
      </c>
      <c r="AI43" s="15" t="n">
        <v>0.25298594522527</v>
      </c>
    </row>
    <row r="44" customFormat="false" ht="13.8" hidden="false" customHeight="false" outlineLevel="0" collapsed="false">
      <c r="E44" s="23" t="n">
        <f aca="false">E20*$Z20</f>
        <v>-0.526157309144761</v>
      </c>
      <c r="F44" s="24" t="n">
        <f aca="false">F20*$Z20</f>
        <v>-0.526157309144761</v>
      </c>
      <c r="G44" s="24" t="n">
        <f aca="false">G20*$Z20</f>
        <v>-0.526157309144761</v>
      </c>
      <c r="H44" s="24" t="n">
        <f aca="false">H20*$Z20</f>
        <v>-0.526157309144761</v>
      </c>
      <c r="I44" s="24" t="n">
        <f aca="false">I20*$Z20</f>
        <v>-0.526157309144761</v>
      </c>
      <c r="J44" s="24" t="n">
        <f aca="false">J20*$Z20</f>
        <v>-0.526157309144761</v>
      </c>
      <c r="K44" s="24" t="n">
        <f aca="false">K20*$Z20</f>
        <v>-0.526157309144761</v>
      </c>
      <c r="L44" s="24" t="n">
        <f aca="false">L20*$Z20</f>
        <v>-0.526157309144761</v>
      </c>
      <c r="M44" s="24" t="n">
        <f aca="false">M20*$Z20</f>
        <v>-0.526157309144761</v>
      </c>
      <c r="N44" s="24" t="n">
        <f aca="false">N20*$Z20</f>
        <v>-0.526157309144761</v>
      </c>
      <c r="O44" s="24" t="n">
        <f aca="false">O20*$Z20</f>
        <v>-0.526157309144761</v>
      </c>
      <c r="P44" s="24" t="n">
        <f aca="false">P20*$Z20</f>
        <v>-0.526157309144761</v>
      </c>
      <c r="Q44" s="24" t="n">
        <f aca="false">Q20*$Z20</f>
        <v>-0.526157309144761</v>
      </c>
      <c r="R44" s="24" t="n">
        <f aca="false">R20*$Z20</f>
        <v>-0.526157309144761</v>
      </c>
      <c r="S44" s="24" t="n">
        <f aca="false">S20*$Z20</f>
        <v>-0.526157309144761</v>
      </c>
      <c r="T44" s="28" t="n">
        <f aca="false">T20*$Z20</f>
        <v>-0.526157309144761</v>
      </c>
      <c r="W44" s="23" t="n">
        <f aca="false">AA20^2</f>
        <v>6.12062471319828E-005</v>
      </c>
      <c r="X44" s="24" t="n">
        <f aca="false">AB20^2</f>
        <v>1.98375327281933E-005</v>
      </c>
      <c r="Y44" s="24" t="n">
        <f aca="false">AC20^2</f>
        <v>5.86056416296372E-005</v>
      </c>
      <c r="Z44" s="24" t="n">
        <f aca="false">AD20^2</f>
        <v>3.86885274122882E-005</v>
      </c>
      <c r="AA44" s="28" t="n">
        <f aca="false">AE20^2</f>
        <v>2.55381408067877E-006</v>
      </c>
      <c r="AC44" s="38"/>
      <c r="AD44" s="38"/>
      <c r="AG44" s="0" t="s">
        <v>55</v>
      </c>
      <c r="AH44" s="0" t="s">
        <v>41</v>
      </c>
      <c r="AI44" s="15" t="n">
        <v>0.25181934336981</v>
      </c>
    </row>
    <row r="45" customFormat="false" ht="13.8" hidden="false" customHeight="false" outlineLevel="0" collapsed="false">
      <c r="D45" s="39" t="s">
        <v>57</v>
      </c>
      <c r="E45" s="9" t="n">
        <f aca="false">SUM(E29:E44)</f>
        <v>-9.01837208208245</v>
      </c>
      <c r="F45" s="40" t="n">
        <f aca="false">SUM(F29:F44)</f>
        <v>6.21383813222968</v>
      </c>
      <c r="G45" s="40" t="n">
        <f aca="false">SUM(G29:G44)</f>
        <v>0.00111602097854091</v>
      </c>
      <c r="H45" s="40" t="n">
        <f aca="false">SUM(H29:H44)</f>
        <v>-0.000227572725005731</v>
      </c>
      <c r="I45" s="40" t="n">
        <f aca="false">SUM(I29:I44)</f>
        <v>-5.58944825461829</v>
      </c>
      <c r="J45" s="40" t="n">
        <f aca="false">SUM(J29:J44)</f>
        <v>0.000379957971580858</v>
      </c>
      <c r="K45" s="40" t="n">
        <f aca="false">SUM(K29:K44)</f>
        <v>0.000892932505864641</v>
      </c>
      <c r="L45" s="40" t="n">
        <f aca="false">SUM(L29:L44)</f>
        <v>-0.0249030060947042</v>
      </c>
      <c r="M45" s="40" t="n">
        <f aca="false">SUM(M29:M44)</f>
        <v>-0.00098116840311735</v>
      </c>
      <c r="N45" s="40" t="n">
        <f aca="false">SUM(N29:N44)</f>
        <v>-0.000342215095453291</v>
      </c>
      <c r="O45" s="40" t="n">
        <f aca="false">SUM(O29:O44)</f>
        <v>-0.000993912888447523</v>
      </c>
      <c r="P45" s="40" t="n">
        <f aca="false">SUM(P29:P44)</f>
        <v>-0.000168821372253603</v>
      </c>
      <c r="Q45" s="40" t="n">
        <f aca="false">SUM(Q29:Q44)</f>
        <v>-0.000771392707358598</v>
      </c>
      <c r="R45" s="40" t="n">
        <f aca="false">SUM(R29:R44)</f>
        <v>-0.000204652224501722</v>
      </c>
      <c r="S45" s="40" t="n">
        <f aca="false">SUM(S29:S44)</f>
        <v>0.000658097310868411</v>
      </c>
      <c r="T45" s="41" t="n">
        <f aca="false">SUM(T29:T44)</f>
        <v>0.00101099089886914</v>
      </c>
      <c r="W45" s="42" t="s">
        <v>58</v>
      </c>
      <c r="X45" s="42"/>
      <c r="Y45" s="43" t="n">
        <f aca="false">SUM(W29:AA44)</f>
        <v>0.00392104444849358</v>
      </c>
      <c r="AC45" s="44" t="n">
        <f aca="false">SUM(F47:T47,Y45)</f>
        <v>21.833403141823</v>
      </c>
      <c r="AD45" s="44"/>
      <c r="AG45" s="0" t="s">
        <v>55</v>
      </c>
      <c r="AH45" s="0" t="s">
        <v>42</v>
      </c>
      <c r="AI45" s="15" t="n">
        <v>0.25009721682129</v>
      </c>
    </row>
    <row r="46" customFormat="false" ht="13.8" hidden="false" customHeight="false" outlineLevel="0" collapsed="false">
      <c r="D46" s="39" t="s">
        <v>59</v>
      </c>
      <c r="E46" s="16" t="n">
        <f aca="false">E45/16</f>
        <v>-0.563648255130153</v>
      </c>
      <c r="F46" s="45" t="n">
        <f aca="false">F45/16</f>
        <v>0.388364883264355</v>
      </c>
      <c r="G46" s="45" t="n">
        <f aca="false">G45/16</f>
        <v>6.97513111588069E-005</v>
      </c>
      <c r="H46" s="45" t="n">
        <f aca="false">H45/16</f>
        <v>-1.42232953128582E-005</v>
      </c>
      <c r="I46" s="45" t="n">
        <f aca="false">I45/16</f>
        <v>-0.349340515913643</v>
      </c>
      <c r="J46" s="45" t="n">
        <f aca="false">J45/16</f>
        <v>2.37473732238036E-005</v>
      </c>
      <c r="K46" s="45" t="n">
        <f aca="false">K45/16</f>
        <v>5.58082816165401E-005</v>
      </c>
      <c r="L46" s="45" t="n">
        <f aca="false">L45/16</f>
        <v>-0.00155643788091901</v>
      </c>
      <c r="M46" s="45" t="n">
        <f aca="false">M45/16</f>
        <v>-6.13230251948343E-005</v>
      </c>
      <c r="N46" s="45" t="n">
        <f aca="false">N45/16</f>
        <v>-2.13884434658307E-005</v>
      </c>
      <c r="O46" s="45" t="n">
        <f aca="false">O45/16</f>
        <v>-6.21195555279702E-005</v>
      </c>
      <c r="P46" s="45" t="n">
        <f aca="false">P45/16</f>
        <v>-1.05513357658502E-005</v>
      </c>
      <c r="Q46" s="45" t="n">
        <f aca="false">Q45/16</f>
        <v>-4.82120442099124E-005</v>
      </c>
      <c r="R46" s="45" t="n">
        <f aca="false">R45/16</f>
        <v>-1.27907640313576E-005</v>
      </c>
      <c r="S46" s="45" t="n">
        <f aca="false">S45/16</f>
        <v>4.11310819292757E-005</v>
      </c>
      <c r="T46" s="46" t="n">
        <f aca="false">T45/16</f>
        <v>6.31869311793209E-005</v>
      </c>
      <c r="V46" s="47"/>
      <c r="W46" s="48" t="s">
        <v>60</v>
      </c>
      <c r="X46" s="48"/>
      <c r="Y46" s="49" t="n">
        <f aca="false">(Y45/AC45)*100</f>
        <v>0.0179589247861348</v>
      </c>
      <c r="AC46" s="44"/>
      <c r="AD46" s="44"/>
      <c r="AI46" s="15"/>
    </row>
    <row r="47" customFormat="false" ht="13.8" hidden="false" customHeight="false" outlineLevel="0" collapsed="false">
      <c r="D47" s="39" t="s">
        <v>61</v>
      </c>
      <c r="E47" s="16"/>
      <c r="F47" s="45" t="n">
        <f aca="false">16*5*(F46^2)</f>
        <v>12.0661826042349</v>
      </c>
      <c r="G47" s="45" t="n">
        <f aca="false">16*5*(G46^2)</f>
        <v>3.89219632669816E-007</v>
      </c>
      <c r="H47" s="45" t="n">
        <f aca="false">16*5*(H46^2)</f>
        <v>1.61841703645419E-008</v>
      </c>
      <c r="I47" s="45" t="n">
        <f aca="false">16*5*(I46^2)</f>
        <v>9.76310368470483</v>
      </c>
      <c r="J47" s="45" t="n">
        <f aca="false">16*5*(J46^2)</f>
        <v>4.51150188024499E-008</v>
      </c>
      <c r="K47" s="45" t="n">
        <f aca="false">16*5*(K46^2)</f>
        <v>2.49165143759283E-007</v>
      </c>
      <c r="L47" s="45" t="n">
        <f aca="false">16*5*(L46^2)</f>
        <v>0.000193799910172773</v>
      </c>
      <c r="M47" s="45" t="n">
        <f aca="false">16*5*(M46^2)</f>
        <v>3.00841073523703E-007</v>
      </c>
      <c r="N47" s="45" t="n">
        <f aca="false">16*5*(N46^2)</f>
        <v>3.65972411112828E-008</v>
      </c>
      <c r="O47" s="45" t="n">
        <f aca="false">16*5*(O46^2)</f>
        <v>3.08707134319406E-007</v>
      </c>
      <c r="P47" s="45" t="n">
        <f aca="false">16*5*(P46^2)</f>
        <v>8.9064549154967E-009</v>
      </c>
      <c r="Q47" s="45" t="n">
        <f aca="false">16*5*(Q46^2)</f>
        <v>1.85952096551884E-007</v>
      </c>
      <c r="R47" s="45" t="n">
        <f aca="false">16*5*(R46^2)</f>
        <v>1.30882915604698E-008</v>
      </c>
      <c r="S47" s="45" t="n">
        <f aca="false">16*5*(S46^2)</f>
        <v>1.35341272053823E-007</v>
      </c>
      <c r="T47" s="46" t="n">
        <f aca="false">16*5*(T46^2)</f>
        <v>3.19407061748819E-007</v>
      </c>
      <c r="W47" s="50" t="s">
        <v>62</v>
      </c>
      <c r="X47" s="50"/>
      <c r="Y47" s="51" t="n">
        <f aca="false">Y45/(2^2*(4))</f>
        <v>0.000245065278030849</v>
      </c>
      <c r="AG47" s="0" t="s">
        <v>63</v>
      </c>
      <c r="AH47" s="0" t="s">
        <v>36</v>
      </c>
      <c r="AI47" s="15" t="n">
        <v>0.049663907560691</v>
      </c>
    </row>
    <row r="48" customFormat="false" ht="13.8" hidden="false" customHeight="false" outlineLevel="0" collapsed="false">
      <c r="D48" s="52" t="s">
        <v>60</v>
      </c>
      <c r="E48" s="23"/>
      <c r="F48" s="53" t="n">
        <f aca="false">(F47/$AC$45)*100</f>
        <v>55.2647817926355</v>
      </c>
      <c r="G48" s="53" t="n">
        <f aca="false">(G47/$AC$45)*100</f>
        <v>1.78267964064771E-006</v>
      </c>
      <c r="H48" s="53" t="n">
        <f aca="false">(H47/$AC$45)*100</f>
        <v>7.41257341304726E-008</v>
      </c>
      <c r="I48" s="53" t="n">
        <f aca="false">(I47/$AC$45)*100</f>
        <v>44.7163624529202</v>
      </c>
      <c r="J48" s="53" t="n">
        <f aca="false">(J47/$AC$45)*100</f>
        <v>2.06633013229302E-007</v>
      </c>
      <c r="K48" s="53" t="n">
        <f aca="false">(K47/$AC$45)*100</f>
        <v>1.14121075006395E-006</v>
      </c>
      <c r="L48" s="53" t="n">
        <f aca="false">(L47/$AC$45)*100</f>
        <v>0.000887630338311941</v>
      </c>
      <c r="M48" s="53" t="n">
        <f aca="false">(M47/$AC$45)*100</f>
        <v>1.37789364108533E-006</v>
      </c>
      <c r="N48" s="53" t="n">
        <f aca="false">(N47/$AC$45)*100</f>
        <v>1.67620415716041E-007</v>
      </c>
      <c r="O48" s="53" t="n">
        <f aca="false">(O47/$AC$45)*100</f>
        <v>1.4139212852625E-006</v>
      </c>
      <c r="P48" s="53" t="n">
        <f aca="false">(P47/$AC$45)*100</f>
        <v>4.07927928488433E-008</v>
      </c>
      <c r="Q48" s="53" t="n">
        <f aca="false">(Q47/$AC$45)*100</f>
        <v>8.51686268714029E-007</v>
      </c>
      <c r="R48" s="53" t="n">
        <f aca="false">(R47/$AC$45)*100</f>
        <v>5.9946181891354E-008</v>
      </c>
      <c r="S48" s="53" t="n">
        <f aca="false">(S47/$AC$45)*100</f>
        <v>6.19881706826409E-007</v>
      </c>
      <c r="T48" s="54" t="n">
        <f aca="false">(T47/$AC$45)*100</f>
        <v>1.46292842977364E-006</v>
      </c>
      <c r="V48" s="47"/>
      <c r="W48" s="47"/>
      <c r="X48" s="47"/>
      <c r="AG48" s="0" t="s">
        <v>63</v>
      </c>
      <c r="AH48" s="0" t="s">
        <v>38</v>
      </c>
      <c r="AI48" s="15" t="n">
        <v>0.04866396311316</v>
      </c>
    </row>
    <row r="49" customFormat="false" ht="13.8" hidden="false" customHeight="false" outlineLevel="0" collapsed="false">
      <c r="D49" s="39" t="s">
        <v>64</v>
      </c>
      <c r="E49" s="55" t="n">
        <f aca="false">E46-SQRT(($Y$47^2)/4*5)*$X$50</f>
        <v>-0.564229116707991</v>
      </c>
      <c r="F49" s="56" t="n">
        <f aca="false">F46-SQRT(($Y$47^2)/4*5)*$X$50</f>
        <v>0.387784021686517</v>
      </c>
      <c r="G49" s="56" t="n">
        <f aca="false">G46-SQRT(($Y$47^2)/4*5)*$X$50</f>
        <v>-0.000511110266679169</v>
      </c>
      <c r="H49" s="56" t="n">
        <f aca="false">H46-SQRT(($Y$47^2)/4*5)*$X$50</f>
        <v>-0.000595084873150834</v>
      </c>
      <c r="I49" s="56" t="n">
        <f aca="false">I46-SQRT(($Y$47^2)/4*5)*$X$50</f>
        <v>-0.349921377491481</v>
      </c>
      <c r="J49" s="56" t="n">
        <f aca="false">J46-SQRT(($Y$47^2)/4*5)*$X$50</f>
        <v>-0.000557114204614172</v>
      </c>
      <c r="K49" s="56" t="n">
        <f aca="false">K46-SQRT(($Y$47^2)/4*5)*$X$50</f>
        <v>-0.000525053296221436</v>
      </c>
      <c r="L49" s="56" t="n">
        <f aca="false">L46-SQRT(($Y$47^2)/4*5)*$X$50</f>
        <v>-0.00213729945875699</v>
      </c>
      <c r="M49" s="56" t="n">
        <f aca="false">M46-SQRT(($Y$47^2)/4*5)*$X$50</f>
        <v>-0.00064218460303281</v>
      </c>
      <c r="N49" s="56" t="n">
        <f aca="false">N46-SQRT(($Y$47^2)/4*5)*$X$50</f>
        <v>-0.000602250021303807</v>
      </c>
      <c r="O49" s="56" t="n">
        <f aca="false">O46-SQRT(($Y$47^2)/4*5)*$X$50</f>
        <v>-0.000642981133365946</v>
      </c>
      <c r="P49" s="56" t="n">
        <f aca="false">P46-SQRT(($Y$47^2)/4*5)*$X$50</f>
        <v>-0.000591412913603826</v>
      </c>
      <c r="Q49" s="56" t="n">
        <f aca="false">Q46-SQRT(($Y$47^2)/4*5)*$X$50</f>
        <v>-0.000629073622047888</v>
      </c>
      <c r="R49" s="56" t="n">
        <f aca="false">R46-SQRT(($Y$47^2)/4*5)*$X$50</f>
        <v>-0.000593652341869334</v>
      </c>
      <c r="S49" s="56" t="n">
        <f aca="false">S46-SQRT(($Y$47^2)/4*5)*$X$50</f>
        <v>-0.0005397304959087</v>
      </c>
      <c r="T49" s="57" t="n">
        <f aca="false">T46-SQRT(($Y$47^2)/4*5)*$X$50</f>
        <v>-0.000517674646658655</v>
      </c>
      <c r="W49" s="58" t="s">
        <v>65</v>
      </c>
      <c r="X49" s="58"/>
      <c r="Y49" s="58"/>
      <c r="AG49" s="0" t="s">
        <v>63</v>
      </c>
      <c r="AH49" s="0" t="s">
        <v>40</v>
      </c>
      <c r="AI49" s="15" t="n">
        <v>0.049497250152769</v>
      </c>
    </row>
    <row r="50" customFormat="false" ht="13.8" hidden="false" customHeight="false" outlineLevel="0" collapsed="false">
      <c r="D50" s="39"/>
      <c r="E50" s="59" t="n">
        <f aca="false">E46+SQRT(($Y$47^2)/4*5)*$X$50</f>
        <v>-0.563067393552315</v>
      </c>
      <c r="F50" s="60" t="n">
        <f aca="false">F46+SQRT(($Y$47^2)/4*5)*$X$50</f>
        <v>0.388945744842193</v>
      </c>
      <c r="G50" s="60" t="n">
        <f aca="false">G46+SQRT(($Y$47^2)/4*5)*$X$50</f>
        <v>0.000650612888996783</v>
      </c>
      <c r="H50" s="60" t="n">
        <f aca="false">H46+SQRT(($Y$47^2)/4*5)*$X$50</f>
        <v>0.000566638282525118</v>
      </c>
      <c r="I50" s="60" t="n">
        <f aca="false">I46+SQRT(($Y$47^2)/4*5)*$X$50</f>
        <v>-0.348759654335805</v>
      </c>
      <c r="J50" s="60" t="n">
        <f aca="false">J46+SQRT(($Y$47^2)/4*5)*$X$50</f>
        <v>0.00060460895106178</v>
      </c>
      <c r="K50" s="60" t="n">
        <f aca="false">K46+SQRT(($Y$47^2)/4*5)*$X$50</f>
        <v>0.000636669859454516</v>
      </c>
      <c r="L50" s="60" t="n">
        <f aca="false">L46+SQRT(($Y$47^2)/4*5)*$X$50</f>
        <v>-0.000975576303081036</v>
      </c>
      <c r="M50" s="60" t="n">
        <f aca="false">M46+SQRT(($Y$47^2)/4*5)*$X$50</f>
        <v>0.000519538552643142</v>
      </c>
      <c r="N50" s="60" t="n">
        <f aca="false">N46+SQRT(($Y$47^2)/4*5)*$X$50</f>
        <v>0.000559473134372145</v>
      </c>
      <c r="O50" s="60" t="n">
        <f aca="false">O46+SQRT(($Y$47^2)/4*5)*$X$50</f>
        <v>0.000518742022310006</v>
      </c>
      <c r="P50" s="60" t="n">
        <f aca="false">P46+SQRT(($Y$47^2)/4*5)*$X$50</f>
        <v>0.000570310242072126</v>
      </c>
      <c r="Q50" s="60" t="n">
        <f aca="false">Q46+SQRT(($Y$47^2)/4*5)*$X$50</f>
        <v>0.000532649533628064</v>
      </c>
      <c r="R50" s="60" t="n">
        <f aca="false">R46+SQRT(($Y$47^2)/4*5)*$X$50</f>
        <v>0.000568070813806618</v>
      </c>
      <c r="S50" s="60" t="n">
        <f aca="false">S46+SQRT(($Y$47^2)/4*5)*$X$50</f>
        <v>0.000621992659767252</v>
      </c>
      <c r="T50" s="61" t="n">
        <f aca="false">T46+SQRT(($Y$47^2)/4*5)*$X$50</f>
        <v>0.000644048509017297</v>
      </c>
      <c r="W50" s="0" t="s">
        <v>66</v>
      </c>
      <c r="X50" s="0" t="n">
        <v>2.12</v>
      </c>
      <c r="AG50" s="0" t="s">
        <v>63</v>
      </c>
      <c r="AH50" s="0" t="s">
        <v>41</v>
      </c>
      <c r="AI50" s="15" t="n">
        <v>0.051941558802289</v>
      </c>
    </row>
    <row r="51" customFormat="false" ht="13.8" hidden="false" customHeight="false" outlineLevel="0" collapsed="false">
      <c r="AG51" s="0" t="s">
        <v>63</v>
      </c>
      <c r="AH51" s="0" t="s">
        <v>42</v>
      </c>
      <c r="AI51" s="15" t="n">
        <v>0.050941614354758</v>
      </c>
    </row>
    <row r="52" customFormat="false" ht="13.8" hidden="false" customHeight="false" outlineLevel="0" collapsed="false">
      <c r="AI52" s="15"/>
    </row>
    <row r="53" customFormat="false" ht="15" hidden="false" customHeight="true" outlineLevel="0" collapsed="false">
      <c r="C53" s="62"/>
      <c r="D53" s="63"/>
      <c r="E53" s="64" t="s">
        <v>67</v>
      </c>
      <c r="F53" s="64"/>
      <c r="G53" s="64"/>
      <c r="H53" s="64"/>
      <c r="I53" s="64"/>
      <c r="J53" s="64"/>
      <c r="K53" s="64"/>
      <c r="AG53" s="0" t="s">
        <v>68</v>
      </c>
      <c r="AH53" s="0" t="s">
        <v>36</v>
      </c>
      <c r="AI53" s="15" t="n">
        <v>1.5163046497417</v>
      </c>
    </row>
    <row r="54" customFormat="false" ht="15" hidden="false" customHeight="true" outlineLevel="0" collapsed="false">
      <c r="C54" s="63"/>
      <c r="D54" s="63"/>
      <c r="E54" s="64"/>
      <c r="F54" s="64"/>
      <c r="G54" s="64"/>
      <c r="H54" s="64"/>
      <c r="I54" s="64"/>
      <c r="J54" s="64"/>
      <c r="K54" s="64"/>
      <c r="AG54" s="0" t="s">
        <v>68</v>
      </c>
      <c r="AH54" s="0" t="s">
        <v>38</v>
      </c>
      <c r="AI54" s="15" t="n">
        <v>1.4968612854841</v>
      </c>
    </row>
    <row r="55" customFormat="false" ht="15.75" hidden="false" customHeight="true" outlineLevel="0" collapsed="false">
      <c r="C55" s="63"/>
      <c r="D55" s="63"/>
      <c r="E55" s="63"/>
      <c r="F55" s="63"/>
      <c r="G55" s="63"/>
      <c r="H55" s="63"/>
      <c r="AG55" s="0" t="s">
        <v>68</v>
      </c>
      <c r="AH55" s="0" t="s">
        <v>40</v>
      </c>
      <c r="AI55" s="15" t="n">
        <v>1.504249763902</v>
      </c>
    </row>
    <row r="56" customFormat="false" ht="13.8" hidden="false" customHeight="false" outlineLevel="0" collapsed="false">
      <c r="AG56" s="0" t="s">
        <v>68</v>
      </c>
      <c r="AH56" s="0" t="s">
        <v>41</v>
      </c>
      <c r="AI56" s="15" t="n">
        <v>1.4948613965891</v>
      </c>
    </row>
    <row r="57" customFormat="false" ht="13.8" hidden="false" customHeight="false" outlineLevel="0" collapsed="false">
      <c r="E57" s="65" t="s">
        <v>69</v>
      </c>
      <c r="F57" s="66" t="s">
        <v>70</v>
      </c>
      <c r="G57" s="66" t="s">
        <v>71</v>
      </c>
      <c r="H57" s="66" t="s">
        <v>72</v>
      </c>
      <c r="I57" s="67" t="s">
        <v>73</v>
      </c>
      <c r="AG57" s="0" t="s">
        <v>68</v>
      </c>
      <c r="AH57" s="0" t="s">
        <v>42</v>
      </c>
      <c r="AI57" s="15" t="n">
        <v>1.4719737792345</v>
      </c>
    </row>
    <row r="58" customFormat="false" ht="13.8" hidden="false" customHeight="false" outlineLevel="0" collapsed="false">
      <c r="E58" s="68" t="n">
        <v>1</v>
      </c>
      <c r="F58" s="69" t="n">
        <f aca="false">(E58-0.5)/$E$137</f>
        <v>0.00625</v>
      </c>
      <c r="G58" s="69" t="n">
        <f aca="false">_xlfn.NORM.S.INV(F58)</f>
        <v>-2.49770547441237</v>
      </c>
      <c r="H58" s="17" t="n">
        <v>-0.0132603247548144</v>
      </c>
      <c r="I58" s="43" t="n">
        <f aca="false">AA5</f>
        <v>-0.00788391253090426</v>
      </c>
      <c r="AI58" s="15"/>
    </row>
    <row r="59" customFormat="false" ht="13.8" hidden="false" customHeight="false" outlineLevel="0" collapsed="false">
      <c r="E59" s="16" t="n">
        <f aca="false">E58+1</f>
        <v>2</v>
      </c>
      <c r="F59" s="17" t="n">
        <f aca="false">(E59-0.5)/$E$137</f>
        <v>0.01875</v>
      </c>
      <c r="G59" s="17" t="n">
        <f aca="false">_xlfn.NORM.S.INV(F59)</f>
        <v>-2.08027845252527</v>
      </c>
      <c r="H59" s="24" t="n">
        <v>-0.0129690146000983</v>
      </c>
      <c r="I59" s="21" t="n">
        <f aca="false">AA6</f>
        <v>-0.00462166187962754</v>
      </c>
      <c r="AG59" s="0" t="s">
        <v>74</v>
      </c>
      <c r="AH59" s="0" t="s">
        <v>36</v>
      </c>
      <c r="AI59" s="15" t="n">
        <v>0.29259485584134</v>
      </c>
    </row>
    <row r="60" customFormat="false" ht="13.8" hidden="false" customHeight="false" outlineLevel="0" collapsed="false">
      <c r="E60" s="16" t="n">
        <f aca="false">E59+1</f>
        <v>3</v>
      </c>
      <c r="F60" s="17" t="n">
        <f aca="false">(E60-0.5)/$E$137</f>
        <v>0.03125</v>
      </c>
      <c r="G60" s="17" t="n">
        <f aca="false">_xlfn.NORM.S.INV(F60)</f>
        <v>-1.86273186742165</v>
      </c>
      <c r="H60" s="17" t="n">
        <v>-0.0128759489406043</v>
      </c>
      <c r="I60" s="21" t="n">
        <f aca="false">AA7</f>
        <v>-0.00839407281807403</v>
      </c>
      <c r="AG60" s="0" t="s">
        <v>74</v>
      </c>
      <c r="AH60" s="0" t="s">
        <v>38</v>
      </c>
      <c r="AI60" s="15" t="n">
        <v>0.29487250708294</v>
      </c>
    </row>
    <row r="61" customFormat="false" ht="13.8" hidden="false" customHeight="false" outlineLevel="0" collapsed="false">
      <c r="E61" s="16" t="n">
        <f aca="false">E60+1</f>
        <v>4</v>
      </c>
      <c r="F61" s="17" t="n">
        <f aca="false">(E61-0.5)/$E$137</f>
        <v>0.04375</v>
      </c>
      <c r="G61" s="17" t="n">
        <f aca="false">_xlfn.NORM.S.INV(F61)</f>
        <v>-1.7087352578229</v>
      </c>
      <c r="H61" s="17" t="n">
        <v>-0.0128759489406043</v>
      </c>
      <c r="I61" s="21" t="n">
        <f aca="false">AA8</f>
        <v>-0.00404253631276452</v>
      </c>
      <c r="AG61" s="0" t="s">
        <v>74</v>
      </c>
      <c r="AH61" s="0" t="s">
        <v>40</v>
      </c>
      <c r="AI61" s="15" t="n">
        <v>0.30287206266319</v>
      </c>
    </row>
    <row r="62" customFormat="false" ht="13.8" hidden="false" customHeight="false" outlineLevel="0" collapsed="false">
      <c r="E62" s="16" t="n">
        <f aca="false">E61+1</f>
        <v>5</v>
      </c>
      <c r="F62" s="17" t="n">
        <f aca="false">(E62-0.5)/$E$137</f>
        <v>0.05625</v>
      </c>
      <c r="G62" s="17" t="n">
        <f aca="false">_xlfn.NORM.S.INV(F62)</f>
        <v>-1.58705583229031</v>
      </c>
      <c r="H62" s="17" t="n">
        <v>-0.00839407281807403</v>
      </c>
      <c r="I62" s="21" t="n">
        <f aca="false">AA9</f>
        <v>-0.00817729109556931</v>
      </c>
      <c r="AG62" s="0" t="s">
        <v>74</v>
      </c>
      <c r="AH62" s="0" t="s">
        <v>41</v>
      </c>
      <c r="AI62" s="15" t="n">
        <v>0.30192767068496</v>
      </c>
    </row>
    <row r="63" customFormat="false" ht="13.8" hidden="false" customHeight="false" outlineLevel="0" collapsed="false">
      <c r="E63" s="16" t="n">
        <f aca="false">E62+1</f>
        <v>6</v>
      </c>
      <c r="F63" s="17" t="n">
        <f aca="false">(E63-0.5)/$E$137</f>
        <v>0.06875</v>
      </c>
      <c r="G63" s="17" t="n">
        <f aca="false">_xlfn.NORM.S.INV(F63)</f>
        <v>-1.48516545690268</v>
      </c>
      <c r="H63" s="17" t="n">
        <v>-0.00837500181209783</v>
      </c>
      <c r="I63" s="21" t="n">
        <f aca="false">AA10</f>
        <v>-0.00345642126076306</v>
      </c>
      <c r="AG63" s="0" t="s">
        <v>74</v>
      </c>
      <c r="AH63" s="0" t="s">
        <v>42</v>
      </c>
      <c r="AI63" s="15" t="n">
        <v>0.29665018610077</v>
      </c>
    </row>
    <row r="64" customFormat="false" ht="13.8" hidden="false" customHeight="false" outlineLevel="0" collapsed="false">
      <c r="E64" s="16" t="n">
        <f aca="false">E63+1</f>
        <v>7</v>
      </c>
      <c r="F64" s="17" t="n">
        <f aca="false">(E64-0.5)/$E$137</f>
        <v>0.08125</v>
      </c>
      <c r="G64" s="17" t="n">
        <f aca="false">_xlfn.NORM.S.INV(F64)</f>
        <v>-1.39671264539045</v>
      </c>
      <c r="H64" s="17" t="n">
        <v>-0.00817729109556931</v>
      </c>
      <c r="I64" s="21" t="n">
        <f aca="false">AA11</f>
        <v>-0.00837500181209783</v>
      </c>
      <c r="AI64" s="15"/>
    </row>
    <row r="65" customFormat="false" ht="13.8" hidden="false" customHeight="false" outlineLevel="0" collapsed="false">
      <c r="E65" s="16" t="n">
        <f aca="false">E64+1</f>
        <v>8</v>
      </c>
      <c r="F65" s="17" t="n">
        <f aca="false">(E65-0.5)/$E$137</f>
        <v>0.09375</v>
      </c>
      <c r="G65" s="17" t="n">
        <f aca="false">_xlfn.NORM.S.INV(F65)</f>
        <v>-1.31801089730354</v>
      </c>
      <c r="H65" s="17" t="n">
        <v>-0.00788391253090426</v>
      </c>
      <c r="I65" s="21" t="n">
        <f aca="false">AA12</f>
        <v>-0.00404253631276452</v>
      </c>
      <c r="AG65" s="0" t="s">
        <v>75</v>
      </c>
      <c r="AH65" s="0" t="s">
        <v>36</v>
      </c>
      <c r="AI65" s="15" t="n">
        <v>1.5196377979001</v>
      </c>
    </row>
    <row r="66" customFormat="false" ht="13.8" hidden="false" customHeight="false" outlineLevel="0" collapsed="false">
      <c r="E66" s="16" t="n">
        <f aca="false">E65+1</f>
        <v>9</v>
      </c>
      <c r="F66" s="17" t="n">
        <f aca="false">(E66-0.5)/$E$137</f>
        <v>0.10625</v>
      </c>
      <c r="G66" s="17" t="n">
        <f aca="false">_xlfn.NORM.S.INV(F66)</f>
        <v>-1.24672049837958</v>
      </c>
      <c r="H66" s="17" t="n">
        <v>-0.00782344215368036</v>
      </c>
      <c r="I66" s="21" t="n">
        <f aca="false">AA13</f>
        <v>0.00562867166087186</v>
      </c>
      <c r="AG66" s="0" t="s">
        <v>75</v>
      </c>
      <c r="AH66" s="0" t="s">
        <v>38</v>
      </c>
      <c r="AI66" s="15" t="n">
        <v>1.4962502083218</v>
      </c>
    </row>
    <row r="67" customFormat="false" ht="13.8" hidden="false" customHeight="false" outlineLevel="0" collapsed="false">
      <c r="E67" s="16" t="n">
        <f aca="false">E66+1</f>
        <v>10</v>
      </c>
      <c r="F67" s="17" t="n">
        <f aca="false">(E67-0.5)/$E$137</f>
        <v>0.11875</v>
      </c>
      <c r="G67" s="17" t="n">
        <f aca="false">_xlfn.NORM.S.INV(F67)</f>
        <v>-1.18125862097704</v>
      </c>
      <c r="H67" s="17" t="n">
        <v>-0.00781691019634823</v>
      </c>
      <c r="I67" s="21" t="n">
        <f aca="false">AA14</f>
        <v>-0.00759485867519882</v>
      </c>
      <c r="AG67" s="0" t="s">
        <v>75</v>
      </c>
      <c r="AH67" s="0" t="s">
        <v>40</v>
      </c>
      <c r="AI67" s="15" t="n">
        <v>1.51002722071</v>
      </c>
    </row>
    <row r="68" customFormat="false" ht="13.8" hidden="false" customHeight="false" outlineLevel="0" collapsed="false">
      <c r="E68" s="16" t="n">
        <f aca="false">E67+1</f>
        <v>11</v>
      </c>
      <c r="F68" s="17" t="n">
        <f aca="false">(E68-0.5)/$E$137</f>
        <v>0.13125</v>
      </c>
      <c r="G68" s="17" t="n">
        <f aca="false">_xlfn.NORM.S.INV(F68)</f>
        <v>-1.1205017670747</v>
      </c>
      <c r="H68" s="17" t="n">
        <v>-0.00779326904459643</v>
      </c>
      <c r="I68" s="21" t="n">
        <f aca="false">AA15</f>
        <v>0.00599691677250516</v>
      </c>
      <c r="AG68" s="0" t="s">
        <v>75</v>
      </c>
      <c r="AH68" s="0" t="s">
        <v>41</v>
      </c>
      <c r="AI68" s="15" t="n">
        <v>1.4961391033831</v>
      </c>
    </row>
    <row r="69" customFormat="false" ht="13.8" hidden="false" customHeight="false" outlineLevel="0" collapsed="false">
      <c r="E69" s="16" t="n">
        <f aca="false">E68+1</f>
        <v>12</v>
      </c>
      <c r="F69" s="17" t="n">
        <f aca="false">(E69-0.5)/$E$137</f>
        <v>0.14375</v>
      </c>
      <c r="G69" s="17" t="n">
        <f aca="false">_xlfn.NORM.S.INV(F69)</f>
        <v>-1.06362193833772</v>
      </c>
      <c r="H69" s="17" t="n">
        <v>-0.00778881644056725</v>
      </c>
      <c r="I69" s="21" t="n">
        <f aca="false">AA16</f>
        <v>-0.00779326904459643</v>
      </c>
      <c r="AG69" s="0" t="s">
        <v>75</v>
      </c>
      <c r="AH69" s="0" t="s">
        <v>42</v>
      </c>
      <c r="AI69" s="15" t="n">
        <v>1.4723626465196</v>
      </c>
    </row>
    <row r="70" customFormat="false" ht="13.8" hidden="false" customHeight="false" outlineLevel="0" collapsed="false">
      <c r="E70" s="16" t="n">
        <f aca="false">E69+1</f>
        <v>13</v>
      </c>
      <c r="F70" s="17" t="n">
        <f aca="false">(E70-0.5)/$E$137</f>
        <v>0.15625</v>
      </c>
      <c r="G70" s="17" t="n">
        <f aca="false">_xlfn.NORM.S.INV(F70)</f>
        <v>-1.00999016924958</v>
      </c>
      <c r="H70" s="70" t="n">
        <v>-0.00772837946708574</v>
      </c>
      <c r="I70" s="21" t="n">
        <f aca="false">AA17</f>
        <v>0.00607831255121413</v>
      </c>
      <c r="AI70" s="15"/>
    </row>
    <row r="71" customFormat="false" ht="13.8" hidden="false" customHeight="false" outlineLevel="0" collapsed="false">
      <c r="E71" s="16" t="n">
        <f aca="false">E70+1</f>
        <v>14</v>
      </c>
      <c r="F71" s="17" t="n">
        <f aca="false">(E71-0.5)/$E$137</f>
        <v>0.16875</v>
      </c>
      <c r="G71" s="17" t="n">
        <f aca="false">_xlfn.NORM.S.INV(F71)</f>
        <v>-0.959116617227602</v>
      </c>
      <c r="H71" s="17" t="n">
        <v>-0.00759485867519882</v>
      </c>
      <c r="I71" s="21" t="n">
        <f aca="false">AA18</f>
        <v>-0.00757776776431673</v>
      </c>
      <c r="AG71" s="0" t="s">
        <v>76</v>
      </c>
      <c r="AH71" s="0" t="s">
        <v>36</v>
      </c>
      <c r="AI71" s="15" t="n">
        <v>0.29237264596411</v>
      </c>
    </row>
    <row r="72" customFormat="false" ht="13.8" hidden="false" customHeight="false" outlineLevel="0" collapsed="false">
      <c r="E72" s="16" t="n">
        <f aca="false">E71+1</f>
        <v>15</v>
      </c>
      <c r="F72" s="17" t="n">
        <f aca="false">(E72-0.5)/$E$137</f>
        <v>0.18125</v>
      </c>
      <c r="G72" s="17" t="n">
        <f aca="false">_xlfn.NORM.S.INV(F72)</f>
        <v>-0.91061170687247</v>
      </c>
      <c r="H72" s="17" t="n">
        <v>-0.00757776776431673</v>
      </c>
      <c r="I72" s="21" t="n">
        <f aca="false">AA19</f>
        <v>0.00619770668762662</v>
      </c>
      <c r="AG72" s="0" t="s">
        <v>76</v>
      </c>
      <c r="AH72" s="0" t="s">
        <v>38</v>
      </c>
      <c r="AI72" s="15" t="n">
        <v>0.29470584967502</v>
      </c>
    </row>
    <row r="73" customFormat="false" ht="13.8" hidden="false" customHeight="false" outlineLevel="0" collapsed="false">
      <c r="E73" s="16" t="n">
        <f aca="false">E72+1</f>
        <v>16</v>
      </c>
      <c r="F73" s="17" t="n">
        <f aca="false">(E73-0.5)/$E$137</f>
        <v>0.19375</v>
      </c>
      <c r="G73" s="17" t="n">
        <f aca="false">_xlfn.NORM.S.INV(F73)</f>
        <v>-0.864160004318308</v>
      </c>
      <c r="H73" s="17" t="n">
        <v>-0.0072577212405055</v>
      </c>
      <c r="I73" s="21" t="n">
        <f aca="false">AA20</f>
        <v>-0.00782344215368036</v>
      </c>
      <c r="AG73" s="0" t="s">
        <v>76</v>
      </c>
      <c r="AH73" s="0" t="s">
        <v>40</v>
      </c>
      <c r="AI73" s="15" t="n">
        <v>0.30303872007111</v>
      </c>
    </row>
    <row r="74" customFormat="false" ht="13.8" hidden="false" customHeight="false" outlineLevel="0" collapsed="false">
      <c r="E74" s="16" t="n">
        <f aca="false">E73+1</f>
        <v>17</v>
      </c>
      <c r="F74" s="17" t="n">
        <f aca="false">(E74-0.5)/$E$137</f>
        <v>0.20625</v>
      </c>
      <c r="G74" s="17" t="n">
        <f aca="false">_xlfn.NORM.S.INV(F74)</f>
        <v>-0.819502107568254</v>
      </c>
      <c r="H74" s="17" t="n">
        <v>-0.00671630543379309</v>
      </c>
      <c r="I74" s="21" t="n">
        <f aca="false">AB5</f>
        <v>-0.00650332037220602</v>
      </c>
      <c r="AG74" s="0" t="s">
        <v>76</v>
      </c>
      <c r="AH74" s="0" t="s">
        <v>41</v>
      </c>
      <c r="AI74" s="15" t="n">
        <v>0.30176101327704</v>
      </c>
    </row>
    <row r="75" customFormat="false" ht="13.8" hidden="false" customHeight="false" outlineLevel="0" collapsed="false">
      <c r="E75" s="16" t="n">
        <f aca="false">E74+1</f>
        <v>18</v>
      </c>
      <c r="F75" s="17" t="n">
        <f aca="false">(E75-0.5)/$E$137</f>
        <v>0.21875</v>
      </c>
      <c r="G75" s="17" t="n">
        <f aca="false">_xlfn.NORM.S.INV(F75)</f>
        <v>-0.776421761147928</v>
      </c>
      <c r="H75" s="17" t="n">
        <v>-0.00669723442781689</v>
      </c>
      <c r="I75" s="21" t="n">
        <f aca="false">AB6</f>
        <v>-0.0129690146000983</v>
      </c>
      <c r="AG75" s="0" t="s">
        <v>76</v>
      </c>
      <c r="AH75" s="0" t="s">
        <v>42</v>
      </c>
      <c r="AI75" s="15" t="n">
        <v>0.29659463363146</v>
      </c>
    </row>
    <row r="76" customFormat="false" ht="13.8" hidden="false" customHeight="false" outlineLevel="0" collapsed="false">
      <c r="E76" s="16" t="n">
        <f aca="false">E75+1</f>
        <v>19</v>
      </c>
      <c r="F76" s="17" t="n">
        <f aca="false">(E76-0.5)/$E$137</f>
        <v>0.23125</v>
      </c>
      <c r="G76" s="17" t="n">
        <f aca="false">_xlfn.NORM.S.INV(F76)</f>
        <v>-0.734736477807254</v>
      </c>
      <c r="H76" s="17" t="n">
        <v>-0.00650332037220602</v>
      </c>
      <c r="I76" s="21" t="n">
        <f aca="false">AB7</f>
        <v>-0.00671630543379309</v>
      </c>
      <c r="AI76" s="15"/>
    </row>
    <row r="77" customFormat="false" ht="13.8" hidden="false" customHeight="false" outlineLevel="0" collapsed="false">
      <c r="E77" s="16" t="n">
        <f aca="false">E76+1</f>
        <v>20</v>
      </c>
      <c r="F77" s="17" t="n">
        <f aca="false">(E77-0.5)/$E$137</f>
        <v>0.24375</v>
      </c>
      <c r="G77" s="17" t="n">
        <f aca="false">_xlfn.NORM.S.INV(F77)</f>
        <v>-0.694290575703083</v>
      </c>
      <c r="H77" s="17" t="n">
        <v>-0.00650066673721306</v>
      </c>
      <c r="I77" s="21" t="n">
        <f aca="false">AB8</f>
        <v>-0.0128759489406043</v>
      </c>
      <c r="AG77" s="0" t="s">
        <v>77</v>
      </c>
      <c r="AH77" s="0" t="s">
        <v>36</v>
      </c>
      <c r="AI77" s="15" t="n">
        <v>1.5202488750625</v>
      </c>
    </row>
    <row r="78" customFormat="false" ht="13.8" hidden="false" customHeight="false" outlineLevel="0" collapsed="false">
      <c r="E78" s="16" t="n">
        <f aca="false">E77+1</f>
        <v>21</v>
      </c>
      <c r="F78" s="17" t="n">
        <f aca="false">(E78-0.5)/$E$137</f>
        <v>0.25625</v>
      </c>
      <c r="G78" s="17" t="n">
        <f aca="false">_xlfn.NORM.S.INV(F78)</f>
        <v>-0.654949917100686</v>
      </c>
      <c r="H78" s="17" t="n">
        <v>-0.0055023510718093</v>
      </c>
      <c r="I78" s="21" t="n">
        <f aca="false">AB9</f>
        <v>-0.00650066673721306</v>
      </c>
      <c r="M78" s="71" t="s">
        <v>78</v>
      </c>
      <c r="N78" s="71"/>
      <c r="O78" s="71"/>
      <c r="P78" s="71"/>
      <c r="Q78" s="71"/>
      <c r="R78" s="71"/>
      <c r="S78" s="71"/>
      <c r="T78" s="71"/>
      <c r="U78" s="71"/>
      <c r="V78" s="71"/>
      <c r="AG78" s="0" t="s">
        <v>77</v>
      </c>
      <c r="AH78" s="0" t="s">
        <v>38</v>
      </c>
      <c r="AI78" s="15" t="n">
        <v>1.4968612854841</v>
      </c>
    </row>
    <row r="79" customFormat="false" ht="13.8" hidden="false" customHeight="false" outlineLevel="0" collapsed="false">
      <c r="E79" s="16" t="n">
        <f aca="false">E78+1</f>
        <v>22</v>
      </c>
      <c r="F79" s="17" t="n">
        <f aca="false">(E79-0.5)/$E$137</f>
        <v>0.26875</v>
      </c>
      <c r="G79" s="17" t="n">
        <f aca="false">_xlfn.NORM.S.INV(F79)</f>
        <v>-0.61659786971703</v>
      </c>
      <c r="H79" s="17" t="n">
        <v>-0.0055023510718093</v>
      </c>
      <c r="I79" s="21" t="n">
        <f aca="false">AB10</f>
        <v>-0.0132603247548144</v>
      </c>
      <c r="M79" s="72" t="s">
        <v>79</v>
      </c>
      <c r="N79" s="72"/>
      <c r="O79" s="72"/>
      <c r="P79" s="72"/>
      <c r="Q79" s="72"/>
      <c r="R79" s="72"/>
      <c r="S79" s="72"/>
      <c r="T79" s="72"/>
      <c r="U79" s="72"/>
      <c r="V79" s="72"/>
      <c r="AG79" s="0" t="s">
        <v>77</v>
      </c>
      <c r="AH79" s="0" t="s">
        <v>40</v>
      </c>
      <c r="AI79" s="15" t="n">
        <v>1.5097494583634</v>
      </c>
    </row>
    <row r="80" customFormat="false" ht="13.8" hidden="false" customHeight="false" outlineLevel="0" collapsed="false">
      <c r="E80" s="16" t="n">
        <f aca="false">E79+1</f>
        <v>23</v>
      </c>
      <c r="F80" s="17" t="n">
        <f aca="false">(E80-0.5)/$E$137</f>
        <v>0.28125</v>
      </c>
      <c r="G80" s="17" t="n">
        <f aca="false">_xlfn.NORM.S.INV(F80)</f>
        <v>-0.579132162255556</v>
      </c>
      <c r="H80" s="17" t="n">
        <v>-0.00539957654676471</v>
      </c>
      <c r="I80" s="21" t="n">
        <f aca="false">AB11</f>
        <v>-0.00669723442781689</v>
      </c>
      <c r="M80" s="72"/>
      <c r="N80" s="72"/>
      <c r="O80" s="72"/>
      <c r="P80" s="72"/>
      <c r="Q80" s="72"/>
      <c r="R80" s="72"/>
      <c r="S80" s="72"/>
      <c r="T80" s="72"/>
      <c r="U80" s="72"/>
      <c r="V80" s="72"/>
      <c r="AG80" s="0" t="s">
        <v>77</v>
      </c>
      <c r="AH80" s="0" t="s">
        <v>41</v>
      </c>
      <c r="AI80" s="15" t="n">
        <v>1.4966946280762</v>
      </c>
    </row>
    <row r="81" customFormat="false" ht="13.8" hidden="false" customHeight="false" outlineLevel="0" collapsed="false">
      <c r="E81" s="16" t="n">
        <f aca="false">E80+1</f>
        <v>24</v>
      </c>
      <c r="F81" s="17" t="n">
        <f aca="false">(E81-0.5)/$E$137</f>
        <v>0.29375</v>
      </c>
      <c r="G81" s="17" t="n">
        <f aca="false">_xlfn.NORM.S.INV(F81)</f>
        <v>-0.542462404312549</v>
      </c>
      <c r="H81" s="17" t="n">
        <v>-0.00510826639204853</v>
      </c>
      <c r="I81" s="21" t="n">
        <f aca="false">AB12</f>
        <v>-0.0128759489406043</v>
      </c>
      <c r="M81" s="73" t="s">
        <v>80</v>
      </c>
      <c r="N81" s="73"/>
      <c r="O81" s="73"/>
      <c r="P81" s="73"/>
      <c r="Q81" s="73"/>
      <c r="R81" s="73"/>
      <c r="S81" s="73"/>
      <c r="T81" s="73"/>
      <c r="U81" s="73"/>
      <c r="V81" s="73"/>
      <c r="AG81" s="0" t="s">
        <v>77</v>
      </c>
      <c r="AH81" s="0" t="s">
        <v>42</v>
      </c>
      <c r="AI81" s="15" t="n">
        <v>1.4724737514583</v>
      </c>
    </row>
    <row r="82" customFormat="false" ht="13.8" hidden="false" customHeight="false" outlineLevel="0" collapsed="false">
      <c r="E82" s="16" t="n">
        <f aca="false">E81+1</f>
        <v>25</v>
      </c>
      <c r="F82" s="17" t="n">
        <f aca="false">(E82-0.5)/$E$137</f>
        <v>0.30625</v>
      </c>
      <c r="G82" s="17" t="n">
        <f aca="false">_xlfn.NORM.S.INV(F82)</f>
        <v>-0.506508106929111</v>
      </c>
      <c r="H82" s="17" t="n">
        <v>-0.00462166187962754</v>
      </c>
      <c r="I82" s="21" t="n">
        <f aca="false">AB13</f>
        <v>2.37609509190773E-005</v>
      </c>
      <c r="M82" s="73"/>
      <c r="N82" s="73"/>
      <c r="O82" s="73"/>
      <c r="P82" s="73"/>
      <c r="Q82" s="73"/>
      <c r="R82" s="73"/>
      <c r="S82" s="73"/>
      <c r="T82" s="73"/>
      <c r="U82" s="73"/>
      <c r="V82" s="73"/>
    </row>
    <row r="83" customFormat="false" ht="13.8" hidden="false" customHeight="false" outlineLevel="0" collapsed="false">
      <c r="E83" s="16" t="n">
        <f aca="false">E82+1</f>
        <v>26</v>
      </c>
      <c r="F83" s="17" t="n">
        <f aca="false">(E83-0.5)/$E$137</f>
        <v>0.31875</v>
      </c>
      <c r="G83" s="17" t="n">
        <f aca="false">_xlfn.NORM.S.INV(F83)</f>
        <v>-0.471197085229966</v>
      </c>
      <c r="H83" s="17" t="n">
        <v>-0.00445393452221665</v>
      </c>
      <c r="I83" s="21" t="n">
        <f aca="false">AB14</f>
        <v>-0.00422726284027841</v>
      </c>
      <c r="AG83" s="0" t="s">
        <v>81</v>
      </c>
      <c r="AH83" s="0" t="s">
        <v>36</v>
      </c>
      <c r="AI83" s="0" t="n">
        <v>0.29259485584134</v>
      </c>
    </row>
    <row r="84" customFormat="false" ht="13.8" hidden="false" customHeight="false" outlineLevel="0" collapsed="false">
      <c r="E84" s="16" t="n">
        <f aca="false">E83+1</f>
        <v>27</v>
      </c>
      <c r="F84" s="17" t="n">
        <f aca="false">(E84-0.5)/$E$137</f>
        <v>0.33125</v>
      </c>
      <c r="G84" s="17" t="n">
        <f aca="false">_xlfn.NORM.S.INV(F84)</f>
        <v>-0.436464156008116</v>
      </c>
      <c r="H84" s="17" t="n">
        <v>-0.00437384047547706</v>
      </c>
      <c r="I84" s="21" t="n">
        <f aca="false">AB15</f>
        <v>-0.00073894655567</v>
      </c>
      <c r="AG84" s="0" t="s">
        <v>81</v>
      </c>
      <c r="AH84" s="0" t="s">
        <v>38</v>
      </c>
      <c r="AI84" s="0" t="n">
        <v>0.29476140214433</v>
      </c>
    </row>
    <row r="85" customFormat="false" ht="13.8" hidden="false" customHeight="false" outlineLevel="0" collapsed="false">
      <c r="E85" s="16" t="n">
        <f aca="false">E84+1</f>
        <v>28</v>
      </c>
      <c r="F85" s="17" t="n">
        <f aca="false">(E85-0.5)/$E$137</f>
        <v>0.34375</v>
      </c>
      <c r="G85" s="17" t="n">
        <f aca="false">_xlfn.NORM.S.INV(F85)</f>
        <v>-0.402250065321725</v>
      </c>
      <c r="H85" s="17" t="n">
        <v>-0.00434125082450709</v>
      </c>
      <c r="I85" s="21" t="n">
        <f aca="false">AB16</f>
        <v>-0.00434125082450709</v>
      </c>
      <c r="AG85" s="0" t="s">
        <v>81</v>
      </c>
      <c r="AH85" s="0" t="s">
        <v>40</v>
      </c>
      <c r="AI85" s="0" t="n">
        <v>0.30292761513249</v>
      </c>
    </row>
    <row r="86" customFormat="false" ht="13.8" hidden="false" customHeight="false" outlineLevel="0" collapsed="false">
      <c r="E86" s="16" t="n">
        <f aca="false">E85+1</f>
        <v>29</v>
      </c>
      <c r="F86" s="17" t="n">
        <f aca="false">(E86-0.5)/$E$137</f>
        <v>0.35625</v>
      </c>
      <c r="G86" s="17" t="n">
        <f aca="false">_xlfn.NORM.S.INV(F86)</f>
        <v>-0.368500597097157</v>
      </c>
      <c r="H86" s="17" t="n">
        <v>-0.00422726284027841</v>
      </c>
      <c r="I86" s="21" t="n">
        <f aca="false">AB17</f>
        <v>-0.000654822141336137</v>
      </c>
      <c r="AG86" s="0" t="s">
        <v>81</v>
      </c>
      <c r="AH86" s="0" t="s">
        <v>41</v>
      </c>
      <c r="AI86" s="0" t="n">
        <v>0.30198322315427</v>
      </c>
    </row>
    <row r="87" customFormat="false" ht="13.8" hidden="false" customHeight="false" outlineLevel="0" collapsed="false">
      <c r="E87" s="16" t="n">
        <f aca="false">E86+1</f>
        <v>30</v>
      </c>
      <c r="F87" s="17" t="n">
        <f aca="false">(E87-0.5)/$E$137</f>
        <v>0.36875</v>
      </c>
      <c r="G87" s="17" t="n">
        <f aca="false">_xlfn.NORM.S.INV(F87)</f>
        <v>-0.335165825308025</v>
      </c>
      <c r="H87" s="17" t="n">
        <v>-0.00404253631276452</v>
      </c>
      <c r="I87" s="21" t="n">
        <f aca="false">AB18</f>
        <v>-0.00437384047547706</v>
      </c>
      <c r="AG87" s="0" t="s">
        <v>81</v>
      </c>
      <c r="AH87" s="0" t="s">
        <v>42</v>
      </c>
      <c r="AI87" s="0" t="n">
        <v>0.29659463363146</v>
      </c>
    </row>
    <row r="88" customFormat="false" ht="13.8" hidden="false" customHeight="false" outlineLevel="0" collapsed="false">
      <c r="E88" s="16" t="n">
        <f aca="false">E87+1</f>
        <v>31</v>
      </c>
      <c r="F88" s="17" t="n">
        <f aca="false">(E88-0.5)/$E$137</f>
        <v>0.38125</v>
      </c>
      <c r="G88" s="17" t="n">
        <f aca="false">_xlfn.NORM.S.INV(F88)</f>
        <v>-0.302199480814762</v>
      </c>
      <c r="H88" s="17" t="n">
        <v>-0.00404253631276452</v>
      </c>
      <c r="I88" s="21" t="n">
        <f aca="false">AB19</f>
        <v>-0.00059990404436161</v>
      </c>
    </row>
    <row r="89" customFormat="false" ht="13.8" hidden="false" customHeight="false" outlineLevel="0" collapsed="false">
      <c r="E89" s="16" t="n">
        <f aca="false">E88+1</f>
        <v>32</v>
      </c>
      <c r="F89" s="17" t="n">
        <f aca="false">(E89-0.5)/$E$137</f>
        <v>0.39375</v>
      </c>
      <c r="G89" s="17" t="n">
        <f aca="false">_xlfn.NORM.S.INV(F89)</f>
        <v>-0.269558410280158</v>
      </c>
      <c r="H89" s="17" t="n">
        <v>-0.00345642126076306</v>
      </c>
      <c r="I89" s="21" t="n">
        <f aca="false">AB20</f>
        <v>-0.00445393452221665</v>
      </c>
      <c r="AG89" s="0" t="s">
        <v>82</v>
      </c>
      <c r="AH89" s="74" t="s">
        <v>36</v>
      </c>
      <c r="AI89" s="74" t="n">
        <v>1.5202488750625</v>
      </c>
    </row>
    <row r="90" customFormat="false" ht="13.8" hidden="false" customHeight="false" outlineLevel="0" collapsed="false">
      <c r="E90" s="16" t="n">
        <f aca="false">E89+1</f>
        <v>33</v>
      </c>
      <c r="F90" s="17" t="n">
        <f aca="false">(E90-0.5)/$E$137</f>
        <v>0.40625</v>
      </c>
      <c r="G90" s="17" t="n">
        <f aca="false">_xlfn.NORM.S.INV(F90)</f>
        <v>-0.237202109328788</v>
      </c>
      <c r="H90" s="17" t="n">
        <v>-0.00168116526389273</v>
      </c>
      <c r="I90" s="21" t="n">
        <f aca="false">AC5</f>
        <v>0.00716187523639478</v>
      </c>
      <c r="AG90" s="0" t="s">
        <v>82</v>
      </c>
      <c r="AH90" s="74" t="s">
        <v>38</v>
      </c>
      <c r="AI90" s="74" t="n">
        <v>1.4966390756069</v>
      </c>
    </row>
    <row r="91" customFormat="false" ht="13.8" hidden="false" customHeight="false" outlineLevel="0" collapsed="false">
      <c r="E91" s="16" t="n">
        <f aca="false">E90+1</f>
        <v>34</v>
      </c>
      <c r="F91" s="17" t="n">
        <f aca="false">(E91-0.5)/$E$137</f>
        <v>0.41875</v>
      </c>
      <c r="G91" s="17" t="n">
        <f aca="false">_xlfn.NORM.S.INV(F91)</f>
        <v>-0.205092315715208</v>
      </c>
      <c r="H91" s="17" t="n">
        <v>-0.00161692000412328</v>
      </c>
      <c r="I91" s="21" t="n">
        <f aca="false">AC6</f>
        <v>-0.00510826639204853</v>
      </c>
      <c r="AG91" s="0" t="s">
        <v>82</v>
      </c>
      <c r="AH91" s="74" t="s">
        <v>40</v>
      </c>
      <c r="AI91" s="74" t="n">
        <v>1.5089717237931</v>
      </c>
    </row>
    <row r="92" customFormat="false" ht="13.8" hidden="false" customHeight="false" outlineLevel="0" collapsed="false">
      <c r="E92" s="16" t="n">
        <f aca="false">E91+1</f>
        <v>35</v>
      </c>
      <c r="F92" s="17" t="n">
        <f aca="false">(E92-0.5)/$E$137</f>
        <v>0.43125</v>
      </c>
      <c r="G92" s="17" t="n">
        <f aca="false">_xlfn.NORM.S.INV(F92)</f>
        <v>-0.173192651006423</v>
      </c>
      <c r="H92" s="17" t="n">
        <v>-0.00159806573102572</v>
      </c>
      <c r="I92" s="21" t="n">
        <f aca="false">AC7</f>
        <v>0.00743197704890153</v>
      </c>
      <c r="AG92" s="0" t="s">
        <v>82</v>
      </c>
      <c r="AH92" s="74" t="s">
        <v>41</v>
      </c>
      <c r="AI92" s="74" t="n">
        <v>1.4961391033831</v>
      </c>
    </row>
    <row r="93" customFormat="false" ht="13.8" hidden="false" customHeight="false" outlineLevel="0" collapsed="false">
      <c r="E93" s="16" t="n">
        <f aca="false">E92+1</f>
        <v>36</v>
      </c>
      <c r="F93" s="17" t="n">
        <f aca="false">(E93-0.5)/$E$137</f>
        <v>0.44375</v>
      </c>
      <c r="G93" s="17" t="n">
        <f aca="false">_xlfn.NORM.S.INV(F93)</f>
        <v>-0.141468301382159</v>
      </c>
      <c r="H93" s="17" t="n">
        <v>-0.0015667182039677</v>
      </c>
      <c r="I93" s="21" t="n">
        <f aca="false">AC8</f>
        <v>-0.0055023510718093</v>
      </c>
      <c r="AG93" s="0" t="s">
        <v>82</v>
      </c>
      <c r="AH93" s="74" t="s">
        <v>42</v>
      </c>
      <c r="AI93" s="74" t="n">
        <v>1.4719737792345</v>
      </c>
    </row>
    <row r="94" customFormat="false" ht="13.8" hidden="false" customHeight="false" outlineLevel="0" collapsed="false">
      <c r="E94" s="16" t="n">
        <f aca="false">E93+1</f>
        <v>37</v>
      </c>
      <c r="F94" s="17" t="n">
        <f aca="false">(E94-0.5)/$E$137</f>
        <v>0.45625</v>
      </c>
      <c r="G94" s="17" t="n">
        <f aca="false">_xlfn.NORM.S.INV(F94)</f>
        <v>-0.109885729765991</v>
      </c>
      <c r="H94" s="17" t="n">
        <v>-0.000771196545083563</v>
      </c>
      <c r="I94" s="21" t="n">
        <f aca="false">AC9</f>
        <v>0.00697066500102839</v>
      </c>
    </row>
    <row r="95" customFormat="false" ht="13.8" hidden="false" customHeight="false" outlineLevel="0" collapsed="false">
      <c r="E95" s="16" t="n">
        <f aca="false">E94+1</f>
        <v>38</v>
      </c>
      <c r="F95" s="17" t="n">
        <f aca="false">(E95-0.5)/$E$137</f>
        <v>0.46875</v>
      </c>
      <c r="G95" s="17" t="n">
        <f aca="false">_xlfn.NORM.S.INV(F95)</f>
        <v>-0.0784124127331122</v>
      </c>
      <c r="H95" s="17" t="n">
        <v>-0.000745010141061708</v>
      </c>
      <c r="I95" s="21" t="n">
        <f aca="false">AC10</f>
        <v>-0.00539957654676471</v>
      </c>
      <c r="AG95" s="0" t="s">
        <v>83</v>
      </c>
      <c r="AH95" s="0" t="s">
        <v>36</v>
      </c>
      <c r="AI95" s="0" t="n">
        <v>0.29242819843342</v>
      </c>
    </row>
    <row r="96" customFormat="false" ht="13.8" hidden="false" customHeight="false" outlineLevel="0" collapsed="false">
      <c r="E96" s="16" t="n">
        <f aca="false">E95+1</f>
        <v>39</v>
      </c>
      <c r="F96" s="17" t="n">
        <f aca="false">(E96-0.5)/$E$137</f>
        <v>0.48125</v>
      </c>
      <c r="G96" s="17" t="n">
        <f aca="false">_xlfn.NORM.S.INV(F96)</f>
        <v>-0.0470165965778142</v>
      </c>
      <c r="H96" s="17" t="n">
        <v>-0.00073894655567</v>
      </c>
      <c r="I96" s="21" t="n">
        <f aca="false">AC11</f>
        <v>0.00735569302499717</v>
      </c>
      <c r="AG96" s="0" t="s">
        <v>83</v>
      </c>
      <c r="AH96" s="0" t="s">
        <v>38</v>
      </c>
      <c r="AI96" s="0" t="n">
        <v>0.29470584967502</v>
      </c>
    </row>
    <row r="97" customFormat="false" ht="13.8" hidden="false" customHeight="false" outlineLevel="0" collapsed="false">
      <c r="E97" s="16" t="n">
        <f aca="false">E96+1</f>
        <v>40</v>
      </c>
      <c r="F97" s="17" t="n">
        <f aca="false">(E97-0.5)/$E$137</f>
        <v>0.49375</v>
      </c>
      <c r="G97" s="17" t="n">
        <f aca="false">_xlfn.NORM.S.INV(F97)</f>
        <v>-0.01566706762477</v>
      </c>
      <c r="H97" s="17" t="n">
        <v>-0.000703178273497279</v>
      </c>
      <c r="I97" s="21" t="n">
        <f aca="false">AC12</f>
        <v>-0.0055023510718093</v>
      </c>
      <c r="AG97" s="0" t="s">
        <v>83</v>
      </c>
      <c r="AH97" s="0" t="s">
        <v>40</v>
      </c>
      <c r="AI97" s="0" t="n">
        <v>0.30303872007111</v>
      </c>
    </row>
    <row r="98" customFormat="false" ht="13.8" hidden="false" customHeight="false" outlineLevel="0" collapsed="false">
      <c r="E98" s="16" t="n">
        <f aca="false">E97+1</f>
        <v>41</v>
      </c>
      <c r="F98" s="17" t="n">
        <f aca="false">(E98-0.5)/$E$137</f>
        <v>0.50625</v>
      </c>
      <c r="G98" s="17" t="n">
        <f aca="false">_xlfn.NORM.S.INV(F98)</f>
        <v>0.01566706762477</v>
      </c>
      <c r="H98" s="17" t="n">
        <v>-0.000654822141336137</v>
      </c>
      <c r="I98" s="21" t="n">
        <f aca="false">AC13</f>
        <v>0.00216215692267432</v>
      </c>
      <c r="AG98" s="0" t="s">
        <v>83</v>
      </c>
      <c r="AH98" s="0" t="s">
        <v>41</v>
      </c>
      <c r="AI98" s="0" t="n">
        <v>0.30203877562358</v>
      </c>
    </row>
    <row r="99" customFormat="false" ht="13.8" hidden="false" customHeight="false" outlineLevel="0" collapsed="false">
      <c r="E99" s="16" t="n">
        <f aca="false">E98+1</f>
        <v>42</v>
      </c>
      <c r="F99" s="17" t="n">
        <f aca="false">(E99-0.5)/$E$137</f>
        <v>0.51875</v>
      </c>
      <c r="G99" s="17" t="n">
        <f aca="false">_xlfn.NORM.S.INV(F99)</f>
        <v>0.0470165965778143</v>
      </c>
      <c r="H99" s="17" t="n">
        <v>-0.00059990404436161</v>
      </c>
      <c r="I99" s="21" t="n">
        <f aca="false">AC14</f>
        <v>0.00739767012996606</v>
      </c>
      <c r="AG99" s="0" t="s">
        <v>83</v>
      </c>
      <c r="AH99" s="0" t="s">
        <v>42</v>
      </c>
      <c r="AI99" s="0" t="n">
        <v>0.29665018610077</v>
      </c>
    </row>
    <row r="100" customFormat="false" ht="13.8" hidden="false" customHeight="false" outlineLevel="0" collapsed="false">
      <c r="E100" s="16" t="n">
        <f aca="false">E99+1</f>
        <v>43</v>
      </c>
      <c r="F100" s="17" t="n">
        <f aca="false">(E100-0.5)/$E$137</f>
        <v>0.53125</v>
      </c>
      <c r="G100" s="17" t="n">
        <f aca="false">_xlfn.NORM.S.INV(F100)</f>
        <v>0.0784124127331122</v>
      </c>
      <c r="H100" s="17" t="n">
        <v>-0.000556868293959678</v>
      </c>
      <c r="I100" s="21" t="n">
        <f aca="false">AC15</f>
        <v>0.00324160579533425</v>
      </c>
    </row>
    <row r="101" customFormat="false" ht="13.8" hidden="false" customHeight="false" outlineLevel="0" collapsed="false">
      <c r="E101" s="16" t="n">
        <f aca="false">E100+1</f>
        <v>44</v>
      </c>
      <c r="F101" s="17" t="n">
        <f aca="false">(E101-0.5)/$E$137</f>
        <v>0.54375</v>
      </c>
      <c r="G101" s="17" t="n">
        <f aca="false">_xlfn.NORM.S.INV(F101)</f>
        <v>0.109885729765991</v>
      </c>
      <c r="H101" s="17" t="n">
        <v>2.37609509190773E-005</v>
      </c>
      <c r="I101" s="21" t="n">
        <f aca="false">AC16</f>
        <v>0.00776811586249537</v>
      </c>
    </row>
    <row r="102" customFormat="false" ht="13.8" hidden="false" customHeight="false" outlineLevel="0" collapsed="false">
      <c r="E102" s="16" t="n">
        <f aca="false">E101+1</f>
        <v>45</v>
      </c>
      <c r="F102" s="17" t="n">
        <f aca="false">(E102-0.5)/$E$137</f>
        <v>0.55625</v>
      </c>
      <c r="G102" s="17" t="n">
        <f aca="false">_xlfn.NORM.S.INV(F102)</f>
        <v>0.141468301382159</v>
      </c>
      <c r="H102" s="17" t="n">
        <v>0.00159268993249195</v>
      </c>
      <c r="I102" s="21" t="n">
        <f aca="false">AC17</f>
        <v>0.00306850430418648</v>
      </c>
    </row>
    <row r="103" customFormat="false" ht="13.8" hidden="false" customHeight="false" outlineLevel="0" collapsed="false">
      <c r="E103" s="16" t="n">
        <f aca="false">E102+1</f>
        <v>46</v>
      </c>
      <c r="F103" s="17" t="n">
        <f aca="false">(E103-0.5)/$E$137</f>
        <v>0.56875</v>
      </c>
      <c r="G103" s="17" t="n">
        <f aca="false">_xlfn.NORM.S.INV(F103)</f>
        <v>0.173192651006423</v>
      </c>
      <c r="H103" s="17" t="n">
        <v>0.00188328059425713</v>
      </c>
      <c r="I103" s="21" t="n">
        <f aca="false">AC18</f>
        <v>0.00749441156502306</v>
      </c>
    </row>
    <row r="104" customFormat="false" ht="13.8" hidden="false" customHeight="false" outlineLevel="0" collapsed="false">
      <c r="E104" s="16" t="n">
        <f aca="false">E103+1</f>
        <v>47</v>
      </c>
      <c r="F104" s="17" t="n">
        <f aca="false">(E104-0.5)/$E$137</f>
        <v>0.58125</v>
      </c>
      <c r="G104" s="17" t="n">
        <f aca="false">_xlfn.NORM.S.INV(F104)</f>
        <v>0.205092315715209</v>
      </c>
      <c r="H104" s="17" t="n">
        <v>0.00216215692267432</v>
      </c>
      <c r="I104" s="21" t="n">
        <f aca="false">AC19</f>
        <v>0.00296411769414484</v>
      </c>
    </row>
    <row r="105" customFormat="false" ht="13.8" hidden="false" customHeight="false" outlineLevel="0" collapsed="false">
      <c r="E105" s="16" t="n">
        <f aca="false">E104+1</f>
        <v>48</v>
      </c>
      <c r="F105" s="17" t="n">
        <f aca="false">(E105-0.5)/$E$137</f>
        <v>0.59375</v>
      </c>
      <c r="G105" s="17" t="n">
        <f aca="false">_xlfn.NORM.S.INV(F105)</f>
        <v>0.237202109328788</v>
      </c>
      <c r="H105" s="17" t="n">
        <v>0.00234908640439391</v>
      </c>
      <c r="I105" s="21" t="n">
        <f aca="false">AC20</f>
        <v>0.00765543216478581</v>
      </c>
    </row>
    <row r="106" customFormat="false" ht="13.8" hidden="false" customHeight="false" outlineLevel="0" collapsed="false">
      <c r="E106" s="16" t="n">
        <f aca="false">E105+1</f>
        <v>49</v>
      </c>
      <c r="F106" s="17" t="n">
        <f aca="false">(E106-0.5)/$E$137</f>
        <v>0.60625</v>
      </c>
      <c r="G106" s="17" t="n">
        <f aca="false">_xlfn.NORM.S.INV(F106)</f>
        <v>0.269558410280158</v>
      </c>
      <c r="H106" s="17" t="n">
        <v>0.00236815741037011</v>
      </c>
      <c r="I106" s="21" t="n">
        <f aca="false">AD5</f>
        <v>0.00563266773422344</v>
      </c>
    </row>
    <row r="107" customFormat="false" ht="13.8" hidden="false" customHeight="false" outlineLevel="0" collapsed="false">
      <c r="E107" s="16" t="n">
        <f aca="false">E106+1</f>
        <v>50</v>
      </c>
      <c r="F107" s="17" t="n">
        <f aca="false">(E107-0.5)/$E$137</f>
        <v>0.61875</v>
      </c>
      <c r="G107" s="17" t="n">
        <f aca="false">_xlfn.NORM.S.INV(F107)</f>
        <v>0.302199480814762</v>
      </c>
      <c r="H107" s="17" t="n">
        <v>0.00296411769414484</v>
      </c>
      <c r="I107" s="21" t="n">
        <f aca="false">AD6</f>
        <v>0.0158027279699293</v>
      </c>
    </row>
    <row r="108" customFormat="false" ht="13.8" hidden="false" customHeight="false" outlineLevel="0" collapsed="false">
      <c r="E108" s="16" t="n">
        <f aca="false">E107+1</f>
        <v>51</v>
      </c>
      <c r="F108" s="17" t="n">
        <f aca="false">(E108-0.5)/$E$137</f>
        <v>0.63125</v>
      </c>
      <c r="G108" s="17" t="n">
        <f aca="false">_xlfn.NORM.S.INV(F108)</f>
        <v>0.335165825308025</v>
      </c>
      <c r="H108" s="17" t="n">
        <v>0.00306850430418648</v>
      </c>
      <c r="I108" s="21" t="n">
        <f aca="false">AD7</f>
        <v>0.00532931479857168</v>
      </c>
    </row>
    <row r="109" customFormat="false" ht="13.8" hidden="false" customHeight="false" outlineLevel="0" collapsed="false">
      <c r="E109" s="16" t="n">
        <f aca="false">E108+1</f>
        <v>52</v>
      </c>
      <c r="F109" s="17" t="n">
        <f aca="false">(E109-0.5)/$E$137</f>
        <v>0.64375</v>
      </c>
      <c r="G109" s="17" t="n">
        <f aca="false">_xlfn.NORM.S.INV(F109)</f>
        <v>0.368500597097157</v>
      </c>
      <c r="H109" s="17" t="n">
        <v>0.00324160579533425</v>
      </c>
      <c r="I109" s="21" t="n">
        <f aca="false">AD8</f>
        <v>0.0154315557638383</v>
      </c>
    </row>
    <row r="110" customFormat="false" ht="13.8" hidden="false" customHeight="false" outlineLevel="0" collapsed="false">
      <c r="E110" s="16" t="n">
        <f aca="false">E109+1</f>
        <v>53</v>
      </c>
      <c r="F110" s="17" t="n">
        <f aca="false">(E110-0.5)/$E$137</f>
        <v>0.65625</v>
      </c>
      <c r="G110" s="17" t="n">
        <f aca="false">_xlfn.NORM.S.INV(F110)</f>
        <v>0.402250065321725</v>
      </c>
      <c r="H110" s="17" t="n">
        <v>0.00532931479857168</v>
      </c>
      <c r="I110" s="21" t="n">
        <f aca="false">AD9</f>
        <v>0.00582401223749685</v>
      </c>
    </row>
    <row r="111" customFormat="false" ht="13.8" hidden="false" customHeight="false" outlineLevel="0" collapsed="false">
      <c r="E111" s="16" t="n">
        <f aca="false">E110+1</f>
        <v>54</v>
      </c>
      <c r="F111" s="17" t="n">
        <f aca="false">(E111-0.5)/$E$137</f>
        <v>0.66875</v>
      </c>
      <c r="G111" s="17" t="n">
        <f aca="false">_xlfn.NORM.S.INV(F111)</f>
        <v>0.436464156008116</v>
      </c>
      <c r="H111" s="17" t="n">
        <v>0.00534838580454788</v>
      </c>
      <c r="I111" s="21" t="n">
        <f aca="false">AD10</f>
        <v>0.0155114178152131</v>
      </c>
    </row>
    <row r="112" customFormat="false" ht="13.8" hidden="false" customHeight="false" outlineLevel="0" collapsed="false">
      <c r="E112" s="16" t="n">
        <f aca="false">E111+1</f>
        <v>55</v>
      </c>
      <c r="F112" s="17" t="n">
        <f aca="false">(E112-0.5)/$E$137</f>
        <v>0.68125</v>
      </c>
      <c r="G112" s="17" t="n">
        <f aca="false">_xlfn.NORM.S.INV(F112)</f>
        <v>0.471197085229966</v>
      </c>
      <c r="H112" s="17" t="n">
        <v>0.00562867166087186</v>
      </c>
      <c r="I112" s="21" t="n">
        <f aca="false">AD11</f>
        <v>0.00534838580454788</v>
      </c>
    </row>
    <row r="113" customFormat="false" ht="13.8" hidden="false" customHeight="false" outlineLevel="0" collapsed="false">
      <c r="E113" s="16" t="n">
        <f aca="false">E112+1</f>
        <v>56</v>
      </c>
      <c r="F113" s="17" t="n">
        <f aca="false">(E113-0.5)/$E$137</f>
        <v>0.69375</v>
      </c>
      <c r="G113" s="17" t="n">
        <f aca="false">_xlfn.NORM.S.INV(F113)</f>
        <v>0.506508106929111</v>
      </c>
      <c r="H113" s="17" t="n">
        <v>0.00563266773422344</v>
      </c>
      <c r="I113" s="21" t="n">
        <f aca="false">AD12</f>
        <v>0.0154315557638383</v>
      </c>
    </row>
    <row r="114" customFormat="false" ht="13.8" hidden="false" customHeight="false" outlineLevel="0" collapsed="false">
      <c r="E114" s="16" t="n">
        <f aca="false">E113+1</f>
        <v>57</v>
      </c>
      <c r="F114" s="17" t="n">
        <f aca="false">(E114-0.5)/$E$137</f>
        <v>0.70625</v>
      </c>
      <c r="G114" s="17" t="n">
        <f aca="false">_xlfn.NORM.S.INV(F114)</f>
        <v>0.54246240431255</v>
      </c>
      <c r="H114" s="17" t="n">
        <v>0.00582401223749685</v>
      </c>
      <c r="I114" s="21" t="n">
        <f aca="false">AD13</f>
        <v>-0.000556868293959678</v>
      </c>
    </row>
    <row r="115" customFormat="false" ht="13.8" hidden="false" customHeight="false" outlineLevel="0" collapsed="false">
      <c r="E115" s="16" t="n">
        <f aca="false">E114+1</f>
        <v>58</v>
      </c>
      <c r="F115" s="17" t="n">
        <f aca="false">(E115-0.5)/$E$137</f>
        <v>0.71875</v>
      </c>
      <c r="G115" s="17" t="n">
        <f aca="false">_xlfn.NORM.S.INV(F115)</f>
        <v>0.579132162255556</v>
      </c>
      <c r="H115" s="17" t="n">
        <v>0.00593312221057574</v>
      </c>
      <c r="I115" s="21" t="n">
        <f aca="false">AD14</f>
        <v>0.00604137138963401</v>
      </c>
    </row>
    <row r="116" customFormat="false" ht="13.8" hidden="false" customHeight="false" outlineLevel="0" collapsed="false">
      <c r="E116" s="16" t="n">
        <f aca="false">E115+1</f>
        <v>59</v>
      </c>
      <c r="F116" s="17" t="n">
        <f aca="false">(E116-0.5)/$E$137</f>
        <v>0.73125</v>
      </c>
      <c r="G116" s="17" t="n">
        <f aca="false">_xlfn.NORM.S.INV(F116)</f>
        <v>0.61659786971703</v>
      </c>
      <c r="H116" s="17" t="n">
        <v>0.00599691677250516</v>
      </c>
      <c r="I116" s="21" t="n">
        <f aca="false">AD15</f>
        <v>-0.000771196545083563</v>
      </c>
    </row>
    <row r="117" customFormat="false" ht="13.8" hidden="false" customHeight="false" outlineLevel="0" collapsed="false">
      <c r="E117" s="16" t="n">
        <f aca="false">E116+1</f>
        <v>60</v>
      </c>
      <c r="F117" s="17" t="n">
        <f aca="false">(E117-0.5)/$E$137</f>
        <v>0.74375</v>
      </c>
      <c r="G117" s="17" t="n">
        <f aca="false">_xlfn.NORM.S.INV(F117)</f>
        <v>0.654949917100686</v>
      </c>
      <c r="H117" s="17" t="n">
        <v>0.00604137138963401</v>
      </c>
      <c r="I117" s="21" t="n">
        <f aca="false">AD16</f>
        <v>0.00593312221057574</v>
      </c>
    </row>
    <row r="118" customFormat="false" ht="13.8" hidden="false" customHeight="false" outlineLevel="0" collapsed="false">
      <c r="E118" s="16" t="n">
        <f aca="false">E117+1</f>
        <v>61</v>
      </c>
      <c r="F118" s="17" t="n">
        <f aca="false">(E118-0.5)/$E$137</f>
        <v>0.75625</v>
      </c>
      <c r="G118" s="17" t="n">
        <f aca="false">_xlfn.NORM.S.INV(F118)</f>
        <v>0.694290575703083</v>
      </c>
      <c r="H118" s="17" t="n">
        <v>0.00607831255121413</v>
      </c>
      <c r="I118" s="21" t="n">
        <f aca="false">AD17</f>
        <v>-0.000703178273497279</v>
      </c>
    </row>
    <row r="119" customFormat="false" ht="13.8" hidden="false" customHeight="false" outlineLevel="0" collapsed="false">
      <c r="E119" s="16" t="n">
        <f aca="false">E118+1</f>
        <v>62</v>
      </c>
      <c r="F119" s="17" t="n">
        <f aca="false">(E119-0.5)/$E$137</f>
        <v>0.76875</v>
      </c>
      <c r="G119" s="17" t="n">
        <f aca="false">_xlfn.NORM.S.INV(F119)</f>
        <v>0.734736477807255</v>
      </c>
      <c r="H119" s="17" t="n">
        <v>0.00613836193866346</v>
      </c>
      <c r="I119" s="21" t="n">
        <f aca="false">AD18</f>
        <v>0.00613836193866346</v>
      </c>
    </row>
    <row r="120" customFormat="false" ht="13.8" hidden="false" customHeight="false" outlineLevel="0" collapsed="false">
      <c r="E120" s="16" t="n">
        <f aca="false">E119+1</f>
        <v>63</v>
      </c>
      <c r="F120" s="17" t="n">
        <f aca="false">(E120-0.5)/$E$137</f>
        <v>0.78125</v>
      </c>
      <c r="G120" s="17" t="n">
        <f aca="false">_xlfn.NORM.S.INV(F120)</f>
        <v>0.776421761147928</v>
      </c>
      <c r="H120" s="17" t="n">
        <v>0.00619770668762662</v>
      </c>
      <c r="I120" s="21" t="n">
        <f aca="false">AD19</f>
        <v>-0.000745010141061708</v>
      </c>
    </row>
    <row r="121" customFormat="false" ht="13.8" hidden="false" customHeight="false" outlineLevel="0" collapsed="false">
      <c r="E121" s="16" t="n">
        <f aca="false">E120+1</f>
        <v>64</v>
      </c>
      <c r="F121" s="17" t="n">
        <f aca="false">(E121-0.5)/$E$137</f>
        <v>0.79375</v>
      </c>
      <c r="G121" s="17" t="n">
        <f aca="false">_xlfn.NORM.S.INV(F121)</f>
        <v>0.819502107568254</v>
      </c>
      <c r="H121" s="17" t="n">
        <v>0.00622001024213692</v>
      </c>
      <c r="I121" s="21" t="n">
        <f aca="false">AD20</f>
        <v>0.00622001024213692</v>
      </c>
    </row>
    <row r="122" customFormat="false" ht="13.8" hidden="false" customHeight="false" outlineLevel="0" collapsed="false">
      <c r="E122" s="16" t="n">
        <f aca="false">E121+1</f>
        <v>65</v>
      </c>
      <c r="F122" s="17" t="n">
        <f aca="false">(E122-0.5)/$E$137</f>
        <v>0.80625</v>
      </c>
      <c r="G122" s="17" t="n">
        <f aca="false">_xlfn.NORM.S.INV(F122)</f>
        <v>0.864160004318308</v>
      </c>
      <c r="H122" s="17" t="n">
        <v>0.00660490474712883</v>
      </c>
      <c r="I122" s="21" t="n">
        <f aca="false">AE5</f>
        <v>0.00159268993249195</v>
      </c>
    </row>
    <row r="123" customFormat="false" ht="13.8" hidden="false" customHeight="false" outlineLevel="0" collapsed="false">
      <c r="E123" s="16" t="n">
        <f aca="false">E122+1</f>
        <v>66</v>
      </c>
      <c r="F123" s="17" t="n">
        <f aca="false">(E123-0.5)/$E$137</f>
        <v>0.81875</v>
      </c>
      <c r="G123" s="17" t="n">
        <f aca="false">_xlfn.NORM.S.INV(F123)</f>
        <v>0.91061170687247</v>
      </c>
      <c r="H123" s="17" t="n">
        <v>0.006896214901845</v>
      </c>
      <c r="I123" s="21" t="n">
        <f aca="false">AE6</f>
        <v>0.006896214901845</v>
      </c>
    </row>
    <row r="124" customFormat="false" ht="13.8" hidden="false" customHeight="false" outlineLevel="0" collapsed="false">
      <c r="E124" s="16" t="n">
        <f aca="false">E123+1</f>
        <v>67</v>
      </c>
      <c r="F124" s="17" t="n">
        <f aca="false">(E124-0.5)/$E$137</f>
        <v>0.83125</v>
      </c>
      <c r="G124" s="17" t="n">
        <f aca="false">_xlfn.NORM.S.INV(F124)</f>
        <v>0.959116617227602</v>
      </c>
      <c r="H124" s="17" t="n">
        <v>0.00697066500102839</v>
      </c>
      <c r="I124" s="21" t="n">
        <f aca="false">AE7</f>
        <v>0.00234908640439391</v>
      </c>
    </row>
    <row r="125" customFormat="false" ht="13.8" hidden="false" customHeight="false" outlineLevel="0" collapsed="false">
      <c r="E125" s="16" t="n">
        <f aca="false">E124+1</f>
        <v>68</v>
      </c>
      <c r="F125" s="17" t="n">
        <f aca="false">(E125-0.5)/$E$137</f>
        <v>0.84375</v>
      </c>
      <c r="G125" s="17" t="n">
        <f aca="false">_xlfn.NORM.S.INV(F125)</f>
        <v>1.00999016924958</v>
      </c>
      <c r="H125" s="17" t="n">
        <v>0.00698928056133896</v>
      </c>
      <c r="I125" s="21" t="n">
        <f aca="false">AE8</f>
        <v>0.00698928056133896</v>
      </c>
    </row>
    <row r="126" customFormat="false" ht="13.8" hidden="false" customHeight="false" outlineLevel="0" collapsed="false">
      <c r="E126" s="16" t="n">
        <f aca="false">E125+1</f>
        <v>69</v>
      </c>
      <c r="F126" s="17" t="n">
        <f aca="false">(E126-0.5)/$E$137</f>
        <v>0.85625</v>
      </c>
      <c r="G126" s="17" t="n">
        <f aca="false">_xlfn.NORM.S.INV(F126)</f>
        <v>1.06362193833772</v>
      </c>
      <c r="H126" s="17" t="n">
        <v>0.00698928056133896</v>
      </c>
      <c r="I126" s="21" t="n">
        <f aca="false">AE9</f>
        <v>0.00188328059425713</v>
      </c>
    </row>
    <row r="127" customFormat="false" ht="13.8" hidden="false" customHeight="false" outlineLevel="0" collapsed="false">
      <c r="E127" s="16" t="n">
        <f aca="false">E126+1</f>
        <v>70</v>
      </c>
      <c r="F127" s="17" t="n">
        <f aca="false">(E127-0.5)/$E$137</f>
        <v>0.86875</v>
      </c>
      <c r="G127" s="17" t="n">
        <f aca="false">_xlfn.NORM.S.INV(F127)</f>
        <v>1.1205017670747</v>
      </c>
      <c r="H127" s="17" t="n">
        <v>0.00716187523639478</v>
      </c>
      <c r="I127" s="21" t="n">
        <f aca="false">AE10</f>
        <v>0.00660490474712883</v>
      </c>
    </row>
    <row r="128" customFormat="false" ht="13.8" hidden="false" customHeight="false" outlineLevel="0" collapsed="false">
      <c r="E128" s="16" t="n">
        <f aca="false">E127+1</f>
        <v>71</v>
      </c>
      <c r="F128" s="17" t="n">
        <f aca="false">(E128-0.5)/$E$137</f>
        <v>0.88125</v>
      </c>
      <c r="G128" s="17" t="n">
        <f aca="false">_xlfn.NORM.S.INV(F128)</f>
        <v>1.18125862097704</v>
      </c>
      <c r="H128" s="17" t="n">
        <v>0.00735569302499717</v>
      </c>
      <c r="I128" s="21" t="n">
        <f aca="false">AE11</f>
        <v>0.00236815741037011</v>
      </c>
    </row>
    <row r="129" customFormat="false" ht="13.8" hidden="false" customHeight="false" outlineLevel="0" collapsed="false">
      <c r="E129" s="16" t="n">
        <f aca="false">E128+1</f>
        <v>72</v>
      </c>
      <c r="F129" s="17" t="n">
        <f aca="false">(E129-0.5)/$E$137</f>
        <v>0.89375</v>
      </c>
      <c r="G129" s="17" t="n">
        <f aca="false">_xlfn.NORM.S.INV(F129)</f>
        <v>1.24672049837958</v>
      </c>
      <c r="H129" s="17" t="n">
        <v>0.00739767012996606</v>
      </c>
      <c r="I129" s="21" t="n">
        <f aca="false">AE12</f>
        <v>0.00698928056133896</v>
      </c>
    </row>
    <row r="130" customFormat="false" ht="13.8" hidden="false" customHeight="false" outlineLevel="0" collapsed="false">
      <c r="E130" s="16" t="n">
        <f aca="false">E129+1</f>
        <v>73</v>
      </c>
      <c r="F130" s="17" t="n">
        <f aca="false">(E130-0.5)/$E$137</f>
        <v>0.90625</v>
      </c>
      <c r="G130" s="17" t="n">
        <f aca="false">_xlfn.NORM.S.INV(F130)</f>
        <v>1.31801089730354</v>
      </c>
      <c r="H130" s="17" t="n">
        <v>0.00743197704890153</v>
      </c>
      <c r="I130" s="21" t="n">
        <f aca="false">AE13</f>
        <v>-0.0072577212405055</v>
      </c>
    </row>
    <row r="131" customFormat="false" ht="13.8" hidden="false" customHeight="false" outlineLevel="0" collapsed="false">
      <c r="E131" s="16" t="n">
        <f aca="false">E130+1</f>
        <v>74</v>
      </c>
      <c r="F131" s="17" t="n">
        <f aca="false">(E131-0.5)/$E$137</f>
        <v>0.91875</v>
      </c>
      <c r="G131" s="17" t="n">
        <f aca="false">_xlfn.NORM.S.INV(F131)</f>
        <v>1.39671264539045</v>
      </c>
      <c r="H131" s="17" t="n">
        <v>0.00749441156502306</v>
      </c>
      <c r="I131" s="21" t="n">
        <f aca="false">AE14</f>
        <v>-0.00161692000412328</v>
      </c>
    </row>
    <row r="132" customFormat="false" ht="13.8" hidden="false" customHeight="false" outlineLevel="0" collapsed="false">
      <c r="E132" s="16" t="n">
        <f aca="false">E131+1</f>
        <v>75</v>
      </c>
      <c r="F132" s="17" t="n">
        <f aca="false">(E132-0.5)/$E$137</f>
        <v>0.93125</v>
      </c>
      <c r="G132" s="17" t="n">
        <f aca="false">_xlfn.NORM.S.INV(F132)</f>
        <v>1.48516545690268</v>
      </c>
      <c r="H132" s="17" t="n">
        <v>0.00765543216478581</v>
      </c>
      <c r="I132" s="21" t="n">
        <f aca="false">AE15</f>
        <v>-0.00772837946708574</v>
      </c>
    </row>
    <row r="133" customFormat="false" ht="13.8" hidden="false" customHeight="false" outlineLevel="0" collapsed="false">
      <c r="E133" s="16" t="n">
        <f aca="false">E132+1</f>
        <v>76</v>
      </c>
      <c r="F133" s="17" t="n">
        <f aca="false">(E133-0.5)/$E$137</f>
        <v>0.94375</v>
      </c>
      <c r="G133" s="17" t="n">
        <f aca="false">_xlfn.NORM.S.INV(F133)</f>
        <v>1.58705583229031</v>
      </c>
      <c r="H133" s="17" t="n">
        <v>0.00776811586249537</v>
      </c>
      <c r="I133" s="21" t="n">
        <f aca="false">AE16</f>
        <v>-0.0015667182039677</v>
      </c>
    </row>
    <row r="134" customFormat="false" ht="13.8" hidden="false" customHeight="false" outlineLevel="0" collapsed="false">
      <c r="E134" s="16" t="n">
        <f aca="false">E133+1</f>
        <v>77</v>
      </c>
      <c r="F134" s="17" t="n">
        <f aca="false">(E134-0.5)/$E$137</f>
        <v>0.95625</v>
      </c>
      <c r="G134" s="17" t="n">
        <f aca="false">_xlfn.NORM.S.INV(F134)</f>
        <v>1.7087352578229</v>
      </c>
      <c r="H134" s="17" t="n">
        <v>0.0154315557638383</v>
      </c>
      <c r="I134" s="21" t="n">
        <f aca="false">AE17</f>
        <v>-0.00778881644056725</v>
      </c>
    </row>
    <row r="135" customFormat="false" ht="13.8" hidden="false" customHeight="false" outlineLevel="0" collapsed="false">
      <c r="E135" s="16" t="n">
        <f aca="false">E134+1</f>
        <v>78</v>
      </c>
      <c r="F135" s="17" t="n">
        <f aca="false">(E135-0.5)/$E$137</f>
        <v>0.96875</v>
      </c>
      <c r="G135" s="17" t="n">
        <f aca="false">_xlfn.NORM.S.INV(F135)</f>
        <v>1.86273186742165</v>
      </c>
      <c r="H135" s="17" t="n">
        <v>0.0154315557638383</v>
      </c>
      <c r="I135" s="21" t="n">
        <f aca="false">AE18</f>
        <v>-0.00168116526389273</v>
      </c>
    </row>
    <row r="136" customFormat="false" ht="13.8" hidden="false" customHeight="false" outlineLevel="0" collapsed="false">
      <c r="E136" s="16" t="n">
        <f aca="false">E135+1</f>
        <v>79</v>
      </c>
      <c r="F136" s="17" t="n">
        <f aca="false">(E136-0.5)/$E$137</f>
        <v>0.98125</v>
      </c>
      <c r="G136" s="17" t="n">
        <f aca="false">_xlfn.NORM.S.INV(F136)</f>
        <v>2.08027845252527</v>
      </c>
      <c r="H136" s="17" t="n">
        <v>0.0155114178152131</v>
      </c>
      <c r="I136" s="21" t="n">
        <f aca="false">AE19</f>
        <v>-0.00781691019634823</v>
      </c>
    </row>
    <row r="137" customFormat="false" ht="13.8" hidden="false" customHeight="false" outlineLevel="0" collapsed="false">
      <c r="E137" s="23" t="n">
        <f aca="false">E136+1</f>
        <v>80</v>
      </c>
      <c r="F137" s="24" t="n">
        <f aca="false">(E137-0.5)/$E$137</f>
        <v>0.99375</v>
      </c>
      <c r="G137" s="24" t="n">
        <f aca="false">_xlfn.NORM.S.INV(F137)</f>
        <v>2.49770547441237</v>
      </c>
      <c r="H137" s="17" t="n">
        <v>0.0158027279699293</v>
      </c>
      <c r="I137" s="28" t="n">
        <f aca="false">AE20</f>
        <v>-0.00159806573102572</v>
      </c>
    </row>
    <row r="141" customFormat="false" ht="13.8" hidden="false" customHeight="false" outlineLevel="0" collapsed="false">
      <c r="E141" s="64" t="s">
        <v>84</v>
      </c>
      <c r="F141" s="64"/>
      <c r="G141" s="64"/>
      <c r="H141" s="64"/>
      <c r="I141" s="64"/>
      <c r="J141" s="64"/>
      <c r="K141" s="64"/>
    </row>
    <row r="142" customFormat="false" ht="13.8" hidden="false" customHeight="false" outlineLevel="0" collapsed="false">
      <c r="E142" s="64"/>
      <c r="F142" s="64"/>
      <c r="G142" s="64"/>
      <c r="H142" s="64"/>
      <c r="I142" s="64"/>
      <c r="J142" s="64"/>
      <c r="K142" s="64"/>
    </row>
    <row r="145" customFormat="false" ht="13.8" hidden="false" customHeight="false" outlineLevel="0" collapsed="false">
      <c r="E145" s="65" t="s">
        <v>69</v>
      </c>
      <c r="F145" s="66" t="s">
        <v>85</v>
      </c>
      <c r="G145" s="67" t="s">
        <v>86</v>
      </c>
    </row>
    <row r="146" customFormat="false" ht="13.8" hidden="false" customHeight="false" outlineLevel="0" collapsed="false">
      <c r="E146" s="68" t="n">
        <v>1</v>
      </c>
      <c r="F146" s="69" t="n">
        <f aca="false">U$5</f>
        <v>-0.612140166284626</v>
      </c>
      <c r="G146" s="43" t="n">
        <f aca="false">AA$5</f>
        <v>-0.00788391253090426</v>
      </c>
    </row>
    <row r="147" customFormat="false" ht="13.8" hidden="false" customHeight="false" outlineLevel="0" collapsed="false">
      <c r="E147" s="16" t="n">
        <f aca="false">E146+1</f>
        <v>2</v>
      </c>
      <c r="F147" s="17" t="n">
        <f aca="false">V$5</f>
        <v>-0.610759574125927</v>
      </c>
      <c r="G147" s="21" t="n">
        <f aca="false">AB$5</f>
        <v>-0.00650332037220602</v>
      </c>
    </row>
    <row r="148" customFormat="false" ht="13.8" hidden="false" customHeight="false" outlineLevel="0" collapsed="false">
      <c r="E148" s="16" t="n">
        <f aca="false">E147+1</f>
        <v>3</v>
      </c>
      <c r="F148" s="17" t="n">
        <f aca="false">W$5</f>
        <v>-0.597094378517327</v>
      </c>
      <c r="G148" s="21" t="n">
        <f aca="false">AC$5</f>
        <v>0.00716187523639478</v>
      </c>
    </row>
    <row r="149" customFormat="false" ht="13.8" hidden="false" customHeight="false" outlineLevel="0" collapsed="false">
      <c r="E149" s="16" t="n">
        <f aca="false">E148+1</f>
        <v>4</v>
      </c>
      <c r="F149" s="17" t="n">
        <f aca="false">X$5</f>
        <v>-0.598623586019498</v>
      </c>
      <c r="G149" s="21" t="n">
        <f aca="false">AD$5</f>
        <v>0.00563266773422344</v>
      </c>
    </row>
    <row r="150" customFormat="false" ht="13.8" hidden="false" customHeight="false" outlineLevel="0" collapsed="false">
      <c r="E150" s="16" t="n">
        <f aca="false">E149+1</f>
        <v>5</v>
      </c>
      <c r="F150" s="17" t="n">
        <f aca="false">Y$5</f>
        <v>-0.602663563821229</v>
      </c>
      <c r="G150" s="21" t="n">
        <f aca="false">AE$5</f>
        <v>0.00159268993249195</v>
      </c>
    </row>
    <row r="151" customFormat="false" ht="13.8" hidden="false" customHeight="false" outlineLevel="0" collapsed="false">
      <c r="E151" s="16" t="n">
        <f aca="false">E150+1</f>
        <v>6</v>
      </c>
      <c r="F151" s="17" t="n">
        <f aca="false">U$6</f>
        <v>-1.30444517301579</v>
      </c>
      <c r="G151" s="21" t="n">
        <f aca="false">AA$6</f>
        <v>-0.00462166187962754</v>
      </c>
    </row>
    <row r="152" customFormat="false" ht="13.8" hidden="false" customHeight="false" outlineLevel="0" collapsed="false">
      <c r="E152" s="16" t="n">
        <f aca="false">E151+1</f>
        <v>7</v>
      </c>
      <c r="F152" s="17" t="n">
        <f aca="false">V$6</f>
        <v>-1.31279252573626</v>
      </c>
      <c r="G152" s="21" t="n">
        <f aca="false">AB$6</f>
        <v>-0.0129690146000983</v>
      </c>
    </row>
    <row r="153" customFormat="false" ht="13.8" hidden="false" customHeight="false" outlineLevel="0" collapsed="false">
      <c r="E153" s="16" t="n">
        <f aca="false">E152+1</f>
        <v>8</v>
      </c>
      <c r="F153" s="17" t="n">
        <f aca="false">W$6</f>
        <v>-1.30493177752821</v>
      </c>
      <c r="G153" s="21" t="n">
        <f aca="false">AC$6</f>
        <v>-0.00510826639204853</v>
      </c>
    </row>
    <row r="154" customFormat="false" ht="13.8" hidden="false" customHeight="false" outlineLevel="0" collapsed="false">
      <c r="E154" s="16" t="n">
        <f aca="false">E153+1</f>
        <v>9</v>
      </c>
      <c r="F154" s="17" t="n">
        <f aca="false">X$6</f>
        <v>-1.28402078316624</v>
      </c>
      <c r="G154" s="21" t="n">
        <f aca="false">AD$6</f>
        <v>0.0158027279699293</v>
      </c>
    </row>
    <row r="155" customFormat="false" ht="13.8" hidden="false" customHeight="false" outlineLevel="0" collapsed="false">
      <c r="E155" s="16" t="n">
        <f aca="false">E154+1</f>
        <v>10</v>
      </c>
      <c r="F155" s="17" t="n">
        <f aca="false">Y$6</f>
        <v>-1.29292729623432</v>
      </c>
      <c r="G155" s="21" t="n">
        <f aca="false">AE$6</f>
        <v>0.006896214901845</v>
      </c>
    </row>
    <row r="156" customFormat="false" ht="13.8" hidden="false" customHeight="false" outlineLevel="0" collapsed="false">
      <c r="E156" s="16" t="n">
        <f aca="false">E155+1</f>
        <v>11</v>
      </c>
      <c r="F156" s="17" t="n">
        <f aca="false">U$7</f>
        <v>-0.612634300462303</v>
      </c>
      <c r="G156" s="21" t="n">
        <f aca="false">AA$7</f>
        <v>-0.00839407281807403</v>
      </c>
    </row>
    <row r="157" customFormat="false" ht="13.8" hidden="false" customHeight="false" outlineLevel="0" collapsed="false">
      <c r="E157" s="16" t="n">
        <f aca="false">E156+1</f>
        <v>12</v>
      </c>
      <c r="F157" s="17" t="n">
        <f aca="false">V$7</f>
        <v>-0.610956533078022</v>
      </c>
      <c r="G157" s="21" t="n">
        <f aca="false">AB$7</f>
        <v>-0.00671630543379309</v>
      </c>
    </row>
    <row r="158" customFormat="false" ht="13.8" hidden="false" customHeight="false" outlineLevel="0" collapsed="false">
      <c r="E158" s="16" t="n">
        <f aca="false">E157+1</f>
        <v>13</v>
      </c>
      <c r="F158" s="17" t="n">
        <f aca="false">W$7</f>
        <v>-0.596808250595327</v>
      </c>
      <c r="G158" s="21" t="n">
        <f aca="false">AC$7</f>
        <v>0.00743197704890153</v>
      </c>
    </row>
    <row r="159" customFormat="false" ht="13.8" hidden="false" customHeight="false" outlineLevel="0" collapsed="false">
      <c r="E159" s="16" t="n">
        <f aca="false">E158+1</f>
        <v>14</v>
      </c>
      <c r="F159" s="17" t="n">
        <f aca="false">X$7</f>
        <v>-0.598910912845657</v>
      </c>
      <c r="G159" s="21" t="n">
        <f aca="false">AD$7</f>
        <v>0.00532931479857168</v>
      </c>
    </row>
    <row r="160" customFormat="false" ht="13.8" hidden="false" customHeight="false" outlineLevel="0" collapsed="false">
      <c r="E160" s="16" t="n">
        <f aca="false">E159+1</f>
        <v>15</v>
      </c>
      <c r="F160" s="17" t="n">
        <f aca="false">Y$7</f>
        <v>-0.601891141239835</v>
      </c>
      <c r="G160" s="21" t="n">
        <f aca="false">AE$7</f>
        <v>0.00234908640439391</v>
      </c>
    </row>
    <row r="161" customFormat="false" ht="13.8" hidden="false" customHeight="false" outlineLevel="0" collapsed="false">
      <c r="E161" s="16" t="n">
        <f aca="false">E160+1</f>
        <v>16</v>
      </c>
      <c r="F161" s="17" t="n">
        <f aca="false">U$8</f>
        <v>-1.30395911310842</v>
      </c>
      <c r="G161" s="21" t="n">
        <f aca="false">AA$8</f>
        <v>-0.00404253631276452</v>
      </c>
    </row>
    <row r="162" customFormat="false" ht="13.8" hidden="false" customHeight="false" outlineLevel="0" collapsed="false">
      <c r="E162" s="16" t="n">
        <f aca="false">E161+1</f>
        <v>17</v>
      </c>
      <c r="F162" s="17" t="n">
        <f aca="false">V$8</f>
        <v>-1.31279252573626</v>
      </c>
      <c r="G162" s="21" t="n">
        <f aca="false">AB$8</f>
        <v>-0.0128759489406043</v>
      </c>
    </row>
    <row r="163" customFormat="false" ht="13.8" hidden="false" customHeight="false" outlineLevel="0" collapsed="false">
      <c r="E163" s="16" t="n">
        <f aca="false">E162+1</f>
        <v>18</v>
      </c>
      <c r="F163" s="17" t="n">
        <f aca="false">W$8</f>
        <v>-1.30541892786747</v>
      </c>
      <c r="G163" s="21" t="n">
        <f aca="false">AC$8</f>
        <v>-0.0055023510718093</v>
      </c>
    </row>
    <row r="164" customFormat="false" ht="13.8" hidden="false" customHeight="false" outlineLevel="0" collapsed="false">
      <c r="E164" s="16" t="n">
        <f aca="false">E163+1</f>
        <v>19</v>
      </c>
      <c r="F164" s="17" t="n">
        <f aca="false">X$8</f>
        <v>-1.28448502103182</v>
      </c>
      <c r="G164" s="21" t="n">
        <f aca="false">AD$8</f>
        <v>0.0154315557638383</v>
      </c>
    </row>
    <row r="165" customFormat="false" ht="13.8" hidden="false" customHeight="false" outlineLevel="0" collapsed="false">
      <c r="E165" s="16" t="n">
        <f aca="false">E164+1</f>
        <v>20</v>
      </c>
      <c r="F165" s="17" t="n">
        <f aca="false">Y$8</f>
        <v>-1.29292729623432</v>
      </c>
      <c r="G165" s="21" t="n">
        <f aca="false">AE$8</f>
        <v>0.00698928056133896</v>
      </c>
    </row>
    <row r="166" customFormat="false" ht="13.8" hidden="false" customHeight="false" outlineLevel="0" collapsed="false">
      <c r="E166" s="16" t="n">
        <f aca="false">E165+1</f>
        <v>21</v>
      </c>
      <c r="F166" s="17" t="n">
        <f aca="false">U$9</f>
        <v>-0.612337752494551</v>
      </c>
      <c r="G166" s="21" t="n">
        <f aca="false">AA$9</f>
        <v>-0.00817729109556931</v>
      </c>
    </row>
    <row r="167" customFormat="false" ht="13.8" hidden="false" customHeight="false" outlineLevel="0" collapsed="false">
      <c r="E167" s="16" t="n">
        <f aca="false">E166+1</f>
        <v>22</v>
      </c>
      <c r="F167" s="17" t="n">
        <f aca="false">V$9</f>
        <v>-0.610661128136195</v>
      </c>
      <c r="G167" s="21" t="n">
        <f aca="false">AB$9</f>
        <v>-0.00650066673721306</v>
      </c>
    </row>
    <row r="168" customFormat="false" ht="13.8" hidden="false" customHeight="false" outlineLevel="0" collapsed="false">
      <c r="E168" s="16" t="n">
        <f aca="false">E167+1</f>
        <v>23</v>
      </c>
      <c r="F168" s="17" t="n">
        <f aca="false">W$9</f>
        <v>-0.597189796397953</v>
      </c>
      <c r="G168" s="21" t="n">
        <f aca="false">AC$9</f>
        <v>0.00697066500102839</v>
      </c>
    </row>
    <row r="169" customFormat="false" ht="13.8" hidden="false" customHeight="false" outlineLevel="0" collapsed="false">
      <c r="E169" s="16" t="n">
        <f aca="false">E168+1</f>
        <v>24</v>
      </c>
      <c r="F169" s="17" t="n">
        <f aca="false">X$9</f>
        <v>-0.598336449161485</v>
      </c>
      <c r="G169" s="21" t="n">
        <f aca="false">AD$9</f>
        <v>0.00582401223749685</v>
      </c>
    </row>
    <row r="170" customFormat="false" ht="13.8" hidden="false" customHeight="false" outlineLevel="0" collapsed="false">
      <c r="E170" s="16" t="n">
        <f aca="false">E169+1</f>
        <v>25</v>
      </c>
      <c r="F170" s="17" t="n">
        <f aca="false">Y$9</f>
        <v>-0.602277180804725</v>
      </c>
      <c r="G170" s="21" t="n">
        <f aca="false">AE$9</f>
        <v>0.00188328059425713</v>
      </c>
    </row>
    <row r="171" customFormat="false" ht="13.8" hidden="false" customHeight="false" outlineLevel="0" collapsed="false">
      <c r="E171" s="16" t="n">
        <f aca="false">E170+1</f>
        <v>26</v>
      </c>
      <c r="F171" s="17" t="n">
        <f aca="false">U$10</f>
        <v>-1.30298862224221</v>
      </c>
      <c r="G171" s="21" t="n">
        <f aca="false">AA$10</f>
        <v>-0.00345642126076306</v>
      </c>
    </row>
    <row r="172" customFormat="false" ht="13.8" hidden="false" customHeight="false" outlineLevel="0" collapsed="false">
      <c r="E172" s="16" t="n">
        <f aca="false">E171+1</f>
        <v>27</v>
      </c>
      <c r="F172" s="17" t="n">
        <f aca="false">V$10</f>
        <v>-1.31279252573626</v>
      </c>
      <c r="G172" s="21" t="n">
        <f aca="false">AB$10</f>
        <v>-0.0132603247548144</v>
      </c>
    </row>
    <row r="173" customFormat="false" ht="13.8" hidden="false" customHeight="false" outlineLevel="0" collapsed="false">
      <c r="E173" s="16" t="n">
        <f aca="false">E172+1</f>
        <v>28</v>
      </c>
      <c r="F173" s="17" t="n">
        <f aca="false">W$10</f>
        <v>-1.30493177752821</v>
      </c>
      <c r="G173" s="21" t="n">
        <f aca="false">AC$10</f>
        <v>-0.00539957654676471</v>
      </c>
    </row>
    <row r="174" customFormat="false" ht="13.8" hidden="false" customHeight="false" outlineLevel="0" collapsed="false">
      <c r="E174" s="16" t="n">
        <f aca="false">E173+1</f>
        <v>29</v>
      </c>
      <c r="F174" s="17" t="n">
        <f aca="false">X$10</f>
        <v>-1.28402078316624</v>
      </c>
      <c r="G174" s="21" t="n">
        <f aca="false">AD$10</f>
        <v>0.0155114178152131</v>
      </c>
    </row>
    <row r="175" customFormat="false" ht="13.8" hidden="false" customHeight="false" outlineLevel="0" collapsed="false">
      <c r="E175" s="16" t="n">
        <f aca="false">E174+1</f>
        <v>30</v>
      </c>
      <c r="F175" s="17" t="n">
        <f aca="false">Y$10</f>
        <v>-1.29292729623432</v>
      </c>
      <c r="G175" s="21" t="n">
        <f aca="false">AE$10</f>
        <v>0.00660490474712883</v>
      </c>
    </row>
    <row r="176" customFormat="false" ht="13.8" hidden="false" customHeight="false" outlineLevel="0" collapsed="false">
      <c r="E176" s="16" t="n">
        <f aca="false">E175+1</f>
        <v>31</v>
      </c>
      <c r="F176" s="17" t="n">
        <f aca="false">U$11</f>
        <v>-0.612634300462303</v>
      </c>
      <c r="G176" s="21" t="n">
        <f aca="false">AA$11</f>
        <v>-0.00837500181209783</v>
      </c>
    </row>
    <row r="177" customFormat="false" ht="13.8" hidden="false" customHeight="false" outlineLevel="0" collapsed="false">
      <c r="E177" s="16" t="n">
        <f aca="false">E176+1</f>
        <v>32</v>
      </c>
      <c r="F177" s="17" t="n">
        <f aca="false">V$11</f>
        <v>-0.610956533078022</v>
      </c>
      <c r="G177" s="21" t="n">
        <f aca="false">AB$11</f>
        <v>-0.00669723442781689</v>
      </c>
    </row>
    <row r="178" customFormat="false" ht="13.8" hidden="false" customHeight="false" outlineLevel="0" collapsed="false">
      <c r="E178" s="16" t="n">
        <f aca="false">E177+1</f>
        <v>33</v>
      </c>
      <c r="F178" s="17" t="n">
        <f aca="false">W$11</f>
        <v>-0.596903605625208</v>
      </c>
      <c r="G178" s="21" t="n">
        <f aca="false">AC$11</f>
        <v>0.00735569302499717</v>
      </c>
    </row>
    <row r="179" customFormat="false" ht="13.8" hidden="false" customHeight="false" outlineLevel="0" collapsed="false">
      <c r="E179" s="16" t="n">
        <f aca="false">E178+1</f>
        <v>34</v>
      </c>
      <c r="F179" s="17" t="n">
        <f aca="false">X$11</f>
        <v>-0.598910912845657</v>
      </c>
      <c r="G179" s="21" t="n">
        <f aca="false">AD$11</f>
        <v>0.00534838580454788</v>
      </c>
    </row>
    <row r="180" customFormat="false" ht="13.8" hidden="false" customHeight="false" outlineLevel="0" collapsed="false">
      <c r="E180" s="16" t="n">
        <f aca="false">E179+1</f>
        <v>35</v>
      </c>
      <c r="F180" s="17" t="n">
        <f aca="false">Y$11</f>
        <v>-0.601891141239835</v>
      </c>
      <c r="G180" s="21" t="n">
        <f aca="false">AE$11</f>
        <v>0.00236815741037011</v>
      </c>
    </row>
    <row r="181" customFormat="false" ht="13.8" hidden="false" customHeight="false" outlineLevel="0" collapsed="false">
      <c r="E181" s="16" t="n">
        <f aca="false">E180+1</f>
        <v>36</v>
      </c>
      <c r="F181" s="17" t="n">
        <f aca="false">U$12</f>
        <v>-1.30395911310842</v>
      </c>
      <c r="G181" s="21" t="n">
        <f aca="false">AA$12</f>
        <v>-0.00404253631276452</v>
      </c>
    </row>
    <row r="182" customFormat="false" ht="13.8" hidden="false" customHeight="false" outlineLevel="0" collapsed="false">
      <c r="E182" s="16" t="n">
        <f aca="false">E181+1</f>
        <v>37</v>
      </c>
      <c r="F182" s="17" t="n">
        <f aca="false">V$12</f>
        <v>-1.31279252573626</v>
      </c>
      <c r="G182" s="21" t="n">
        <f aca="false">AB$12</f>
        <v>-0.0128759489406043</v>
      </c>
    </row>
    <row r="183" customFormat="false" ht="13.8" hidden="false" customHeight="false" outlineLevel="0" collapsed="false">
      <c r="E183" s="16" t="n">
        <f aca="false">E182+1</f>
        <v>38</v>
      </c>
      <c r="F183" s="17" t="n">
        <f aca="false">W$12</f>
        <v>-1.30541892786747</v>
      </c>
      <c r="G183" s="21" t="n">
        <f aca="false">AC$12</f>
        <v>-0.0055023510718093</v>
      </c>
    </row>
    <row r="184" customFormat="false" ht="13.8" hidden="false" customHeight="false" outlineLevel="0" collapsed="false">
      <c r="E184" s="16" t="n">
        <f aca="false">E183+1</f>
        <v>39</v>
      </c>
      <c r="F184" s="17" t="n">
        <f aca="false">X$12</f>
        <v>-1.28448502103182</v>
      </c>
      <c r="G184" s="21" t="n">
        <f aca="false">AD$12</f>
        <v>0.0154315557638383</v>
      </c>
    </row>
    <row r="185" customFormat="false" ht="13.8" hidden="false" customHeight="false" outlineLevel="0" collapsed="false">
      <c r="E185" s="16" t="n">
        <f aca="false">E184+1</f>
        <v>40</v>
      </c>
      <c r="F185" s="17" t="n">
        <f aca="false">Y$12</f>
        <v>-1.29292729623432</v>
      </c>
      <c r="G185" s="21" t="n">
        <f aca="false">AE$12</f>
        <v>0.00698928056133896</v>
      </c>
    </row>
    <row r="186" customFormat="false" ht="13.8" hidden="false" customHeight="false" outlineLevel="0" collapsed="false">
      <c r="E186" s="16" t="n">
        <f aca="false">E185+1</f>
        <v>41</v>
      </c>
      <c r="F186" s="17" t="n">
        <f aca="false">U$13</f>
        <v>0.180786466737645</v>
      </c>
      <c r="G186" s="21" t="n">
        <f aca="false">AA$13</f>
        <v>0.00562867166087186</v>
      </c>
    </row>
    <row r="187" customFormat="false" ht="13.8" hidden="false" customHeight="false" outlineLevel="0" collapsed="false">
      <c r="E187" s="16" t="n">
        <f aca="false">E186+1</f>
        <v>42</v>
      </c>
      <c r="F187" s="17" t="n">
        <f aca="false">V$13</f>
        <v>0.175181556027692</v>
      </c>
      <c r="G187" s="21" t="n">
        <f aca="false">AB$13</f>
        <v>2.37609509190773E-005</v>
      </c>
    </row>
    <row r="188" customFormat="false" ht="13.8" hidden="false" customHeight="false" outlineLevel="0" collapsed="false">
      <c r="E188" s="16" t="n">
        <f aca="false">E187+1</f>
        <v>43</v>
      </c>
      <c r="F188" s="17" t="n">
        <f aca="false">W$13</f>
        <v>0.177319951999448</v>
      </c>
      <c r="G188" s="21" t="n">
        <f aca="false">AC$13</f>
        <v>0.00216215692267432</v>
      </c>
    </row>
    <row r="189" customFormat="false" ht="13.8" hidden="false" customHeight="false" outlineLevel="0" collapsed="false">
      <c r="E189" s="16" t="n">
        <f aca="false">E188+1</f>
        <v>44</v>
      </c>
      <c r="F189" s="17" t="n">
        <f aca="false">X$13</f>
        <v>0.174600926782814</v>
      </c>
      <c r="G189" s="21" t="n">
        <f aca="false">AD$13</f>
        <v>-0.000556868293959678</v>
      </c>
    </row>
    <row r="190" customFormat="false" ht="13.8" hidden="false" customHeight="false" outlineLevel="0" collapsed="false">
      <c r="E190" s="16" t="n">
        <f aca="false">E189+1</f>
        <v>45</v>
      </c>
      <c r="F190" s="17" t="n">
        <f aca="false">Y$13</f>
        <v>0.167900073836268</v>
      </c>
      <c r="G190" s="21" t="n">
        <f aca="false">AE$13</f>
        <v>-0.0072577212405055</v>
      </c>
    </row>
    <row r="191" customFormat="false" ht="13.8" hidden="false" customHeight="false" outlineLevel="0" collapsed="false">
      <c r="E191" s="16" t="n">
        <f aca="false">E190+1</f>
        <v>46</v>
      </c>
      <c r="F191" s="17" t="n">
        <f aca="false">U$14</f>
        <v>-0.533733313546863</v>
      </c>
      <c r="G191" s="21" t="n">
        <f aca="false">AA$14</f>
        <v>-0.00759485867519882</v>
      </c>
    </row>
    <row r="192" customFormat="false" ht="13.8" hidden="false" customHeight="false" outlineLevel="0" collapsed="false">
      <c r="E192" s="16" t="n">
        <f aca="false">E191+1</f>
        <v>47</v>
      </c>
      <c r="F192" s="17" t="n">
        <f aca="false">V$14</f>
        <v>-0.530365717711942</v>
      </c>
      <c r="G192" s="21" t="n">
        <f aca="false">AB$14</f>
        <v>-0.00422726284027841</v>
      </c>
    </row>
    <row r="193" customFormat="false" ht="13.8" hidden="false" customHeight="false" outlineLevel="0" collapsed="false">
      <c r="E193" s="16" t="n">
        <f aca="false">E192+1</f>
        <v>48</v>
      </c>
      <c r="F193" s="17" t="n">
        <f aca="false">W$14</f>
        <v>-0.518740784741698</v>
      </c>
      <c r="G193" s="21" t="n">
        <f aca="false">AC$14</f>
        <v>0.00739767012996606</v>
      </c>
    </row>
    <row r="194" customFormat="false" ht="13.8" hidden="false" customHeight="false" outlineLevel="0" collapsed="false">
      <c r="E194" s="16" t="n">
        <f aca="false">E193+1</f>
        <v>49</v>
      </c>
      <c r="F194" s="17" t="n">
        <f aca="false">X$14</f>
        <v>-0.52009708348203</v>
      </c>
      <c r="G194" s="21" t="n">
        <f aca="false">AD$14</f>
        <v>0.00604137138963401</v>
      </c>
    </row>
    <row r="195" customFormat="false" ht="13.8" hidden="false" customHeight="false" outlineLevel="0" collapsed="false">
      <c r="E195" s="16" t="n">
        <f aca="false">E194+1</f>
        <v>50</v>
      </c>
      <c r="F195" s="17" t="n">
        <f aca="false">Y$14</f>
        <v>-0.527755374875787</v>
      </c>
      <c r="G195" s="21" t="n">
        <f aca="false">AE$14</f>
        <v>-0.00161692000412328</v>
      </c>
    </row>
    <row r="196" customFormat="false" ht="13.8" hidden="false" customHeight="false" outlineLevel="0" collapsed="false">
      <c r="E196" s="16" t="n">
        <f aca="false">E195+1</f>
        <v>51</v>
      </c>
      <c r="F196" s="17" t="n">
        <f aca="false">U$15</f>
        <v>0.181740087209143</v>
      </c>
      <c r="G196" s="21" t="n">
        <f aca="false">AA$15</f>
        <v>0.00599691677250516</v>
      </c>
    </row>
    <row r="197" customFormat="false" ht="13.8" hidden="false" customHeight="false" outlineLevel="0" collapsed="false">
      <c r="E197" s="16" t="n">
        <f aca="false">E196+1</f>
        <v>52</v>
      </c>
      <c r="F197" s="17" t="n">
        <f aca="false">V$15</f>
        <v>0.175004223880968</v>
      </c>
      <c r="G197" s="21" t="n">
        <f aca="false">AB$15</f>
        <v>-0.00073894655567</v>
      </c>
    </row>
    <row r="198" customFormat="false" ht="13.8" hidden="false" customHeight="false" outlineLevel="0" collapsed="false">
      <c r="E198" s="16" t="n">
        <f aca="false">E197+1</f>
        <v>53</v>
      </c>
      <c r="F198" s="17" t="n">
        <f aca="false">W$15</f>
        <v>0.178984776231972</v>
      </c>
      <c r="G198" s="21" t="n">
        <f aca="false">AC$15</f>
        <v>0.00324160579533425</v>
      </c>
    </row>
    <row r="199" customFormat="false" ht="13.8" hidden="false" customHeight="false" outlineLevel="0" collapsed="false">
      <c r="E199" s="16" t="n">
        <f aca="false">E198+1</f>
        <v>54</v>
      </c>
      <c r="F199" s="17" t="n">
        <f aca="false">X$15</f>
        <v>0.174971973891554</v>
      </c>
      <c r="G199" s="21" t="n">
        <f aca="false">AD$15</f>
        <v>-0.000771196545083563</v>
      </c>
    </row>
    <row r="200" customFormat="false" ht="13.8" hidden="false" customHeight="false" outlineLevel="0" collapsed="false">
      <c r="E200" s="16" t="n">
        <f aca="false">E199+1</f>
        <v>55</v>
      </c>
      <c r="F200" s="17" t="n">
        <f aca="false">Y$15</f>
        <v>0.168014790969552</v>
      </c>
      <c r="G200" s="21" t="n">
        <f aca="false">AE$15</f>
        <v>-0.00772837946708574</v>
      </c>
    </row>
    <row r="201" customFormat="false" ht="13.8" hidden="false" customHeight="false" outlineLevel="0" collapsed="false">
      <c r="E201" s="16" t="n">
        <f aca="false">E200+1</f>
        <v>56</v>
      </c>
      <c r="F201" s="17" t="n">
        <f aca="false">U$16</f>
        <v>-0.534063261887067</v>
      </c>
      <c r="G201" s="21" t="n">
        <f aca="false">AA$16</f>
        <v>-0.00779326904459643</v>
      </c>
    </row>
    <row r="202" customFormat="false" ht="13.8" hidden="false" customHeight="false" outlineLevel="0" collapsed="false">
      <c r="E202" s="16" t="n">
        <f aca="false">E201+1</f>
        <v>57</v>
      </c>
      <c r="F202" s="17" t="n">
        <f aca="false">V$16</f>
        <v>-0.530611243666978</v>
      </c>
      <c r="G202" s="21" t="n">
        <f aca="false">AB$16</f>
        <v>-0.00434125082450709</v>
      </c>
    </row>
    <row r="203" customFormat="false" ht="13.8" hidden="false" customHeight="false" outlineLevel="0" collapsed="false">
      <c r="E203" s="16" t="n">
        <f aca="false">E202+1</f>
        <v>58</v>
      </c>
      <c r="F203" s="17" t="n">
        <f aca="false">W$16</f>
        <v>-0.518501876979975</v>
      </c>
      <c r="G203" s="21" t="n">
        <f aca="false">AC$16</f>
        <v>0.00776811586249537</v>
      </c>
    </row>
    <row r="204" customFormat="false" ht="13.8" hidden="false" customHeight="false" outlineLevel="0" collapsed="false">
      <c r="E204" s="16" t="n">
        <f aca="false">E203+1</f>
        <v>59</v>
      </c>
      <c r="F204" s="17" t="n">
        <f aca="false">X$16</f>
        <v>-0.520336870631895</v>
      </c>
      <c r="G204" s="21" t="n">
        <f aca="false">AD$16</f>
        <v>0.00593312221057574</v>
      </c>
    </row>
    <row r="205" customFormat="false" ht="13.8" hidden="false" customHeight="false" outlineLevel="0" collapsed="false">
      <c r="E205" s="16" t="n">
        <f aca="false">E204+1</f>
        <v>60</v>
      </c>
      <c r="F205" s="17" t="n">
        <f aca="false">Y$16</f>
        <v>-0.527836711046438</v>
      </c>
      <c r="G205" s="21" t="n">
        <f aca="false">AE$16</f>
        <v>-0.0015667182039677</v>
      </c>
    </row>
    <row r="206" customFormat="false" ht="13.8" hidden="false" customHeight="false" outlineLevel="0" collapsed="false">
      <c r="E206" s="16" t="n">
        <f aca="false">E205+1</f>
        <v>61</v>
      </c>
      <c r="F206" s="17" t="n">
        <f aca="false">U$17</f>
        <v>0.181914690720243</v>
      </c>
      <c r="G206" s="21" t="n">
        <f aca="false">AA$17</f>
        <v>0.00607831255121413</v>
      </c>
    </row>
    <row r="207" customFormat="false" ht="13.8" hidden="false" customHeight="false" outlineLevel="0" collapsed="false">
      <c r="E207" s="16" t="n">
        <f aca="false">E206+1</f>
        <v>62</v>
      </c>
      <c r="F207" s="17" t="n">
        <f aca="false">V$17</f>
        <v>0.175181556027692</v>
      </c>
      <c r="G207" s="21" t="n">
        <f aca="false">AB$17</f>
        <v>-0.000654822141336137</v>
      </c>
    </row>
    <row r="208" customFormat="false" ht="13.8" hidden="false" customHeight="false" outlineLevel="0" collapsed="false">
      <c r="E208" s="16" t="n">
        <f aca="false">E207+1</f>
        <v>63</v>
      </c>
      <c r="F208" s="17" t="n">
        <f aca="false">W$17</f>
        <v>0.178904882473215</v>
      </c>
      <c r="G208" s="21" t="n">
        <f aca="false">AC$17</f>
        <v>0.00306850430418648</v>
      </c>
    </row>
    <row r="209" customFormat="false" ht="13.8" hidden="false" customHeight="false" outlineLevel="0" collapsed="false">
      <c r="E209" s="16" t="n">
        <f aca="false">E208+1</f>
        <v>64</v>
      </c>
      <c r="F209" s="17" t="n">
        <f aca="false">X$17</f>
        <v>0.175133199895531</v>
      </c>
      <c r="G209" s="21" t="n">
        <f aca="false">AD$17</f>
        <v>-0.000703178273497279</v>
      </c>
    </row>
    <row r="210" customFormat="false" ht="13.8" hidden="false" customHeight="false" outlineLevel="0" collapsed="false">
      <c r="E210" s="16" t="n">
        <f aca="false">E209+1</f>
        <v>65</v>
      </c>
      <c r="F210" s="17" t="n">
        <f aca="false">Y$17</f>
        <v>0.168047561728461</v>
      </c>
      <c r="G210" s="21" t="n">
        <f aca="false">AE$17</f>
        <v>-0.00778881644056725</v>
      </c>
    </row>
    <row r="211" customFormat="false" ht="13.8" hidden="false" customHeight="false" outlineLevel="0" collapsed="false">
      <c r="E211" s="16" t="n">
        <f aca="false">E210+1</f>
        <v>66</v>
      </c>
      <c r="F211" s="17" t="n">
        <f aca="false">U$18</f>
        <v>-0.533733313546863</v>
      </c>
      <c r="G211" s="21" t="n">
        <f aca="false">AA$18</f>
        <v>-0.00757776776431673</v>
      </c>
    </row>
    <row r="212" customFormat="false" ht="13.8" hidden="false" customHeight="false" outlineLevel="0" collapsed="false">
      <c r="E212" s="16" t="n">
        <f aca="false">E211+1</f>
        <v>67</v>
      </c>
      <c r="F212" s="17" t="n">
        <f aca="false">V$18</f>
        <v>-0.530529386258023</v>
      </c>
      <c r="G212" s="21" t="n">
        <f aca="false">AB$18</f>
        <v>-0.00437384047547706</v>
      </c>
    </row>
    <row r="213" customFormat="false" ht="13.8" hidden="false" customHeight="false" outlineLevel="0" collapsed="false">
      <c r="E213" s="16" t="n">
        <f aca="false">E212+1</f>
        <v>68</v>
      </c>
      <c r="F213" s="17" t="n">
        <f aca="false">W$18</f>
        <v>-0.518661134217523</v>
      </c>
      <c r="G213" s="21" t="n">
        <f aca="false">AC$18</f>
        <v>0.00749441156502306</v>
      </c>
    </row>
    <row r="214" customFormat="false" ht="13.8" hidden="false" customHeight="false" outlineLevel="0" collapsed="false">
      <c r="E214" s="16" t="n">
        <f aca="false">E213+1</f>
        <v>69</v>
      </c>
      <c r="F214" s="17" t="n">
        <f aca="false">X$18</f>
        <v>-0.520017183843882</v>
      </c>
      <c r="G214" s="21" t="n">
        <f aca="false">AD$18</f>
        <v>0.00613836193866346</v>
      </c>
    </row>
    <row r="215" customFormat="false" ht="13.8" hidden="false" customHeight="false" outlineLevel="0" collapsed="false">
      <c r="E215" s="16" t="n">
        <f aca="false">E214+1</f>
        <v>70</v>
      </c>
      <c r="F215" s="17" t="n">
        <f aca="false">Y$18</f>
        <v>-0.527836711046438</v>
      </c>
      <c r="G215" s="21" t="n">
        <f aca="false">AE$18</f>
        <v>-0.00168116526389273</v>
      </c>
    </row>
    <row r="216" customFormat="false" ht="13.8" hidden="false" customHeight="false" outlineLevel="0" collapsed="false">
      <c r="E216" s="16" t="n">
        <f aca="false">E215+1</f>
        <v>71</v>
      </c>
      <c r="F216" s="17" t="n">
        <f aca="false">U$19</f>
        <v>0.181914690720243</v>
      </c>
      <c r="G216" s="21" t="n">
        <f aca="false">AA$19</f>
        <v>0.00619770668762662</v>
      </c>
    </row>
    <row r="217" customFormat="false" ht="13.8" hidden="false" customHeight="false" outlineLevel="0" collapsed="false">
      <c r="E217" s="16" t="n">
        <f aca="false">E216+1</f>
        <v>72</v>
      </c>
      <c r="F217" s="17" t="n">
        <f aca="false">V$19</f>
        <v>0.175117079988254</v>
      </c>
      <c r="G217" s="21" t="n">
        <f aca="false">AB$19</f>
        <v>-0.00059990404436161</v>
      </c>
    </row>
    <row r="218" customFormat="false" ht="13.8" hidden="false" customHeight="false" outlineLevel="0" collapsed="false">
      <c r="E218" s="16" t="n">
        <f aca="false">E217+1</f>
        <v>73</v>
      </c>
      <c r="F218" s="17" t="n">
        <f aca="false">W$19</f>
        <v>0.178681101726761</v>
      </c>
      <c r="G218" s="21" t="n">
        <f aca="false">AC$19</f>
        <v>0.00296411769414484</v>
      </c>
    </row>
    <row r="219" customFormat="false" ht="13.8" hidden="false" customHeight="false" outlineLevel="0" collapsed="false">
      <c r="E219" s="16" t="n">
        <f aca="false">E218+1</f>
        <v>74</v>
      </c>
      <c r="F219" s="17" t="n">
        <f aca="false">X$19</f>
        <v>0.174971973891554</v>
      </c>
      <c r="G219" s="21" t="n">
        <f aca="false">AD$19</f>
        <v>-0.000745010141061708</v>
      </c>
    </row>
    <row r="220" customFormat="false" ht="13.8" hidden="false" customHeight="false" outlineLevel="0" collapsed="false">
      <c r="E220" s="16" t="n">
        <f aca="false">E219+1</f>
        <v>75</v>
      </c>
      <c r="F220" s="17" t="n">
        <f aca="false">Y$19</f>
        <v>0.167900073836268</v>
      </c>
      <c r="G220" s="21" t="n">
        <f aca="false">AE$19</f>
        <v>-0.00781691019634823</v>
      </c>
    </row>
    <row r="221" customFormat="false" ht="13.8" hidden="false" customHeight="false" outlineLevel="0" collapsed="false">
      <c r="E221" s="16" t="n">
        <f aca="false">E220+1</f>
        <v>76</v>
      </c>
      <c r="F221" s="17" t="n">
        <f aca="false">U$20</f>
        <v>-0.533980751298442</v>
      </c>
      <c r="G221" s="21" t="n">
        <f aca="false">AA$20</f>
        <v>-0.00782344215368036</v>
      </c>
    </row>
    <row r="222" customFormat="false" ht="13.8" hidden="false" customHeight="false" outlineLevel="0" collapsed="false">
      <c r="E222" s="16" t="n">
        <f aca="false">E221+1</f>
        <v>77</v>
      </c>
      <c r="F222" s="17" t="n">
        <f aca="false">V$20</f>
        <v>-0.530611243666978</v>
      </c>
      <c r="G222" s="21" t="n">
        <f aca="false">AB$20</f>
        <v>-0.00445393452221665</v>
      </c>
    </row>
    <row r="223" customFormat="false" ht="13.8" hidden="false" customHeight="false" outlineLevel="0" collapsed="false">
      <c r="E223" s="16" t="n">
        <f aca="false">E222+1</f>
        <v>78</v>
      </c>
      <c r="F223" s="17" t="n">
        <f aca="false">W$20</f>
        <v>-0.518501876979975</v>
      </c>
      <c r="G223" s="21" t="n">
        <f aca="false">AC$20</f>
        <v>0.00765543216478581</v>
      </c>
    </row>
    <row r="224" customFormat="false" ht="13.8" hidden="false" customHeight="false" outlineLevel="0" collapsed="false">
      <c r="E224" s="16" t="n">
        <f aca="false">E223+1</f>
        <v>79</v>
      </c>
      <c r="F224" s="17" t="n">
        <f aca="false">X$20</f>
        <v>-0.519937298902624</v>
      </c>
      <c r="G224" s="21" t="n">
        <f aca="false">AD$20</f>
        <v>0.00622001024213692</v>
      </c>
    </row>
    <row r="225" customFormat="false" ht="13.8" hidden="false" customHeight="false" outlineLevel="0" collapsed="false">
      <c r="E225" s="23" t="n">
        <f aca="false">E224+1</f>
        <v>80</v>
      </c>
      <c r="F225" s="24" t="n">
        <f aca="false">Y$20</f>
        <v>-0.527755374875787</v>
      </c>
      <c r="G225" s="28" t="n">
        <f aca="false">AE$20</f>
        <v>-0.00159806573102572</v>
      </c>
    </row>
  </sheetData>
  <autoFilter ref="H57:H137"/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2021-01-26T16:22:46Z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