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true" localSheetId="0" name="_xlnm._FilterDatabase" vbProcedure="false">Foglio1!$AP$1:$AP$1391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<sst xmlns="http://schemas.openxmlformats.org/spreadsheetml/2006/main" count="2982" uniqueCount="85">
  <si>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</si>
  <si>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</si>
  <si>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</si>
  <si>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</si>
  <si>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</si>
  <si>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</si>
  <si>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</si>
  <si>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</si>
  <si>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</si>
  <si>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</si>
  <si>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</si>
  <si>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</si>
  <si>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</si>
  <si>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</si>
  <si>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</si>
  <si>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</si>
  <si>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</si>
  <si>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</si>
  <si>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</si>
  <si>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</si>
  <si>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</si>
  <si>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</si>
  <si>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</si>
  <si>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</si>
  <si>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</si>
  <si>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</si>
  <si>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</si>
  <si>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</si>
  <si>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</si>
  <si>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</si>
  <si>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mean of the mean packets in queue</t>
  </si>
  <si>
    <t xml:space="preserve">Measurement</t>
  </si>
  <si>
    <t xml:space="preserve">Replication</t>
  </si>
  <si>
    <t xml:space="preserve">Value</t>
  </si>
  <si>
    <t xml:space="preserve">Mean</t>
  </si>
  <si>
    <t xml:space="preserve">Mean compacted</t>
  </si>
  <si>
    <t xml:space="preserve">Mean inter-arrival time</t>
  </si>
  <si>
    <t xml:space="preserve">$0=5, $1=6, $2=0.1, $3=100ms</t>
  </si>
  <si>
    <t xml:space="preserve">#0</t>
  </si>
  <si>
    <t xml:space="preserve">Send Probability</t>
  </si>
  <si>
    <t xml:space="preserve">#1</t>
  </si>
  <si>
    <t xml:space="preserve">#2</t>
  </si>
  <si>
    <t xml:space="preserve">#3</t>
  </si>
  <si>
    <t xml:space="preserve">#4</t>
  </si>
  <si>
    <t xml:space="preserve">$0=5, $1=6, $2=0.1, $3=500ms</t>
  </si>
  <si>
    <t xml:space="preserve">$0=5, $1=6, $2=0.5, $3=100ms</t>
  </si>
  <si>
    <t xml:space="preserve">Sum of Errors</t>
  </si>
  <si>
    <t xml:space="preserve">Mean Error</t>
  </si>
  <si>
    <t xml:space="preserve">$0=5, $1=6, $2=0.5, $3=500ms</t>
  </si>
  <si>
    <t xml:space="preserve"> </t>
  </si>
  <si>
    <t xml:space="preserve">err_i_j ^ 2</t>
  </si>
  <si>
    <t xml:space="preserve">$0=5, $1=100, $2=0.1, $3=100ms</t>
  </si>
  <si>
    <t xml:space="preserve">$0=5, $1=100, $2=0.1, $3=500ms</t>
  </si>
  <si>
    <t xml:space="preserve">$0=5, $1=100, $2=0.5, $3=100ms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</si>
  <si>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</si>
  <si>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</si>
  <si>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</si>
  <si>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</si>
  <si>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</si>
  <si>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</si>
  <si>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error variance</t>
  </si>
  <si>
    <t xml:space="preserve">$0=5, $1=100, $2=0.5, $3=500ms</t>
  </si>
  <si>
    <t xml:space="preserve">qi confidence (95)</t>
  </si>
  <si>
    <t xml:space="preserve">Student's T quantile for CI</t>
  </si>
  <si>
    <t xml:space="preserve">t0,025;16</t>
  </si>
  <si>
    <t xml:space="preserve">Verifica Ipotesi Errori Normal</t>
  </si>
  <si>
    <t xml:space="preserve">$0=30, $1=6, $2=0.1, $3=100ms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</si>
  <si>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</si>
  <si>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</si>
  <si>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</si>
  <si>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</si>
  <si>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</si>
  <si>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$0=30, $1=6, $2=0.1, $3=500ms</t>
  </si>
  <si>
    <t xml:space="preserve">$0=30, $1=6, $2=0.5, $3=100ms</t>
  </si>
  <si>
    <t xml:space="preserve">$0=30, $1=6, $2=0.5, $3=500ms</t>
  </si>
  <si>
    <t xml:space="preserve">ATTENZIONE</t>
  </si>
  <si>
    <t xml:space="preserve">$0=30, $1=100, $2=0.1, $3=100ms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</si>
  <si>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</si>
  <si>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</si>
  <si>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$0=30, $1=100, $2=0.1, $3=500ms</t>
  </si>
  <si>
    <t xml:space="preserve">$0=30, $1=100, $2=0.5, $3=100ms</t>
  </si>
  <si>
    <t xml:space="preserve">$0=30, $1=100, $2=0.5, $3=500ms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</si>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</sst>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-0.0854042574458502</c:v>
                </c:pt>
                <c:pt idx="1">
                  <c:v>-0.0438865051781239</c:v>
                </c:pt>
                <c:pt idx="2">
                  <c:v>-0.0341195922784731</c:v>
                </c:pt>
                <c:pt idx="3">
                  <c:v>-0.0337549148780015</c:v>
                </c:pt>
                <c:pt idx="4">
                  <c:v>-0.0257887103767996</c:v>
                </c:pt>
                <c:pt idx="5">
                  <c:v>-0.018393495086794</c:v>
                </c:pt>
                <c:pt idx="6">
                  <c:v>-0.0177527582521384</c:v>
                </c:pt>
                <c:pt idx="7">
                  <c:v>-0.0128025256989264</c:v>
                </c:pt>
                <c:pt idx="8">
                  <c:v>-0.0124186995911095</c:v>
                </c:pt>
                <c:pt idx="9">
                  <c:v>-0.0121123876804825</c:v>
                </c:pt>
                <c:pt idx="10">
                  <c:v>-0.0117475733650478</c:v>
                </c:pt>
                <c:pt idx="11">
                  <c:v>-0.00969552427507425</c:v>
                </c:pt>
                <c:pt idx="12">
                  <c:v>-0.00960068698943515</c:v>
                </c:pt>
                <c:pt idx="13">
                  <c:v>-0.00945886293578046</c:v>
                </c:pt>
                <c:pt idx="14">
                  <c:v>-0.00929603070891982</c:v>
                </c:pt>
                <c:pt idx="15">
                  <c:v>-0.00722029676526237</c:v>
                </c:pt>
                <c:pt idx="16">
                  <c:v>-0.00721287050055253</c:v>
                </c:pt>
                <c:pt idx="17">
                  <c:v>-0.00716045985895586</c:v>
                </c:pt>
                <c:pt idx="18">
                  <c:v>-0.0071117229135513</c:v>
                </c:pt>
                <c:pt idx="19">
                  <c:v>-0.00681366359142577</c:v>
                </c:pt>
                <c:pt idx="20">
                  <c:v>-0.00652723603845162</c:v>
                </c:pt>
                <c:pt idx="21">
                  <c:v>-0.00613920364755394</c:v>
                </c:pt>
                <c:pt idx="22">
                  <c:v>-0.00590897604838514</c:v>
                </c:pt>
                <c:pt idx="23">
                  <c:v>-0.00554345304030524</c:v>
                </c:pt>
                <c:pt idx="24">
                  <c:v>-0.00501860712514635</c:v>
                </c:pt>
                <c:pt idx="25">
                  <c:v>-0.00486040637655139</c:v>
                </c:pt>
                <c:pt idx="26">
                  <c:v>-0.00474549267436242</c:v>
                </c:pt>
                <c:pt idx="27">
                  <c:v>-0.00409385262213635</c:v>
                </c:pt>
                <c:pt idx="28">
                  <c:v>-0.00359326867107795</c:v>
                </c:pt>
                <c:pt idx="29">
                  <c:v>-0.00318171886690322</c:v>
                </c:pt>
                <c:pt idx="30">
                  <c:v>-0.00262902739903292</c:v>
                </c:pt>
                <c:pt idx="31">
                  <c:v>-0.00258882962337629</c:v>
                </c:pt>
                <c:pt idx="32">
                  <c:v>-0.0025762568893678</c:v>
                </c:pt>
                <c:pt idx="33">
                  <c:v>-0.00137108663268337</c:v>
                </c:pt>
                <c:pt idx="34">
                  <c:v>-0.00134710625395984</c:v>
                </c:pt>
                <c:pt idx="35">
                  <c:v>-0.00134380151296254</c:v>
                </c:pt>
                <c:pt idx="36">
                  <c:v>-0.00131803297292932</c:v>
                </c:pt>
                <c:pt idx="37">
                  <c:v>-0.00108399203500653</c:v>
                </c:pt>
                <c:pt idx="38">
                  <c:v>-0.00092641836759233</c:v>
                </c:pt>
                <c:pt idx="39">
                  <c:v>-0.00088325825562241</c:v>
                </c:pt>
                <c:pt idx="40">
                  <c:v>-0.000575090312713966</c:v>
                </c:pt>
                <c:pt idx="41">
                  <c:v>0.000738933389611285</c:v>
                </c:pt>
                <c:pt idx="42">
                  <c:v>0.000792598666802147</c:v>
                </c:pt>
                <c:pt idx="43">
                  <c:v>0.000869992489169635</c:v>
                </c:pt>
                <c:pt idx="44">
                  <c:v>0.0018389344355465</c:v>
                </c:pt>
                <c:pt idx="45">
                  <c:v>0.002157876338161</c:v>
                </c:pt>
                <c:pt idx="46">
                  <c:v>0.00268228739610571</c:v>
                </c:pt>
                <c:pt idx="47">
                  <c:v>0.00306698670547412</c:v>
                </c:pt>
                <c:pt idx="48">
                  <c:v>0.00341417675397393</c:v>
                </c:pt>
                <c:pt idx="49">
                  <c:v>0.00344244363796986</c:v>
                </c:pt>
                <c:pt idx="50">
                  <c:v>0.00361962452334002</c:v>
                </c:pt>
                <c:pt idx="51">
                  <c:v>0.00394470269720082</c:v>
                </c:pt>
                <c:pt idx="52">
                  <c:v>0.00394610410197049</c:v>
                </c:pt>
                <c:pt idx="53">
                  <c:v>0.00401750106541932</c:v>
                </c:pt>
                <c:pt idx="54">
                  <c:v>0.00432317568271334</c:v>
                </c:pt>
                <c:pt idx="55">
                  <c:v>0.00439555938397686</c:v>
                </c:pt>
                <c:pt idx="56">
                  <c:v>0.00460936476206286</c:v>
                </c:pt>
                <c:pt idx="57">
                  <c:v>0.00497622324496194</c:v>
                </c:pt>
                <c:pt idx="58">
                  <c:v>0.00606679385704889</c:v>
                </c:pt>
                <c:pt idx="59">
                  <c:v>0.00615108175853174</c:v>
                </c:pt>
                <c:pt idx="60">
                  <c:v>0.0069500995521814</c:v>
                </c:pt>
                <c:pt idx="61">
                  <c:v>0.00701927731404217</c:v>
                </c:pt>
                <c:pt idx="62">
                  <c:v>0.00717184118153091</c:v>
                </c:pt>
                <c:pt idx="63">
                  <c:v>0.00737617141498585</c:v>
                </c:pt>
                <c:pt idx="64">
                  <c:v>0.00747636062080193</c:v>
                </c:pt>
                <c:pt idx="65">
                  <c:v>0.007504089273913</c:v>
                </c:pt>
                <c:pt idx="66">
                  <c:v>0.00843998627514124</c:v>
                </c:pt>
                <c:pt idx="67">
                  <c:v>0.00875177716228104</c:v>
                </c:pt>
                <c:pt idx="68">
                  <c:v>0.00913463281456561</c:v>
                </c:pt>
                <c:pt idx="69">
                  <c:v>0.0102237532519694</c:v>
                </c:pt>
                <c:pt idx="70">
                  <c:v>0.0106803831080557</c:v>
                </c:pt>
                <c:pt idx="71">
                  <c:v>0.0107882884235379</c:v>
                </c:pt>
                <c:pt idx="72">
                  <c:v>0.0111465468598213</c:v>
                </c:pt>
                <c:pt idx="73">
                  <c:v>0.0197332897208415</c:v>
                </c:pt>
                <c:pt idx="74">
                  <c:v>0.0250847146448204</c:v>
                </c:pt>
                <c:pt idx="75">
                  <c:v>0.0276018157158674</c:v>
                </c:pt>
                <c:pt idx="76">
                  <c:v>0.0342065557765372</c:v>
                </c:pt>
                <c:pt idx="77">
                  <c:v>0.0372893929636773</c:v>
                </c:pt>
                <c:pt idx="78">
                  <c:v>0.0577948138837593</c:v>
                </c:pt>
                <c:pt idx="79">
                  <c:v>0.0685785028884536</c:v>
                </c:pt>
              </c:numCache>
            </c:numRef>
          </c:yVal>
          <c:smooth val="0"/>
        </c:ser>
        <c:axId val="38654075"/>
        <c:axId val="32531301"/>
      </c:scatterChart>
      <c:valAx>
        <c:axId val="386540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531301"/>
        <c:crosses val="autoZero"/>
        <c:crossBetween val="midCat"/>
      </c:valAx>
      <c:valAx>
        <c:axId val="32531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6540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0.0239158466349844</c:v>
                </c:pt>
                <c:pt idx="1">
                  <c:v>0.0151230385376256</c:v>
                </c:pt>
                <c:pt idx="2">
                  <c:v>0.0410206228983326</c:v>
                </c:pt>
                <c:pt idx="3">
                  <c:v>0.0264048107108683</c:v>
                </c:pt>
                <c:pt idx="4">
                  <c:v>0.061118349340287</c:v>
                </c:pt>
                <c:pt idx="5">
                  <c:v>-0.905654882822256</c:v>
                </c:pt>
                <c:pt idx="6">
                  <c:v>-0.90981329239186</c:v>
                </c:pt>
                <c:pt idx="7">
                  <c:v>-0.922009812402084</c:v>
                </c:pt>
                <c:pt idx="8">
                  <c:v>-0.916136621890782</c:v>
                </c:pt>
                <c:pt idx="9">
                  <c:v>-0.920332968677127</c:v>
                </c:pt>
                <c:pt idx="10">
                  <c:v>-0.837297971541289</c:v>
                </c:pt>
                <c:pt idx="11">
                  <c:v>-0.832315413860496</c:v>
                </c:pt>
                <c:pt idx="12">
                  <c:v>-0.820600707069366</c:v>
                </c:pt>
                <c:pt idx="13">
                  <c:v>-0.830596396826102</c:v>
                </c:pt>
                <c:pt idx="14">
                  <c:v>-0.836134488167266</c:v>
                </c:pt>
                <c:pt idx="15">
                  <c:v>-1.58211247284128</c:v>
                </c:pt>
                <c:pt idx="16">
                  <c:v>-1.60029165437881</c:v>
                </c:pt>
                <c:pt idx="17">
                  <c:v>-1.59470650273678</c:v>
                </c:pt>
                <c:pt idx="18">
                  <c:v>-1.56844597697748</c:v>
                </c:pt>
                <c:pt idx="19">
                  <c:v>-1.59533972655728</c:v>
                </c:pt>
                <c:pt idx="20">
                  <c:v>-0.00329794045139048</c:v>
                </c:pt>
                <c:pt idx="21">
                  <c:v>-0.0102823294587436</c:v>
                </c:pt>
                <c:pt idx="22">
                  <c:v>-0.0204960255342938</c:v>
                </c:pt>
                <c:pt idx="23">
                  <c:v>-0.00407387531202732</c:v>
                </c:pt>
                <c:pt idx="24">
                  <c:v>-0.00031732842038149</c:v>
                </c:pt>
                <c:pt idx="25">
                  <c:v>-0.907991112444311</c:v>
                </c:pt>
                <c:pt idx="26">
                  <c:v>-0.915496006993928</c:v>
                </c:pt>
                <c:pt idx="27">
                  <c:v>-0.922009812402099</c:v>
                </c:pt>
                <c:pt idx="28">
                  <c:v>-0.908369585429824</c:v>
                </c:pt>
                <c:pt idx="29">
                  <c:v>-0.907704923364962</c:v>
                </c:pt>
                <c:pt idx="30">
                  <c:v>-0.881068837144853</c:v>
                </c:pt>
                <c:pt idx="31">
                  <c:v>-0.877558660896332</c:v>
                </c:pt>
                <c:pt idx="32">
                  <c:v>-0.867910356183257</c:v>
                </c:pt>
                <c:pt idx="33">
                  <c:v>-0.871862646791825</c:v>
                </c:pt>
                <c:pt idx="34">
                  <c:v>-0.876247666470228</c:v>
                </c:pt>
                <c:pt idx="35">
                  <c:v>-1.58507221096084</c:v>
                </c:pt>
                <c:pt idx="36">
                  <c:v>-1.60863745741177</c:v>
                </c:pt>
                <c:pt idx="37">
                  <c:v>-1.59756255933362</c:v>
                </c:pt>
                <c:pt idx="38">
                  <c:v>-1.58874239719986</c:v>
                </c:pt>
                <c:pt idx="39">
                  <c:v>-1.60107916419721</c:v>
                </c:pt>
                <c:pt idx="40">
                  <c:v>0.680762903548619</c:v>
                </c:pt>
                <c:pt idx="41">
                  <c:v>0.704351161655842</c:v>
                </c:pt>
                <c:pt idx="42">
                  <c:v>0.68384574073576</c:v>
                </c:pt>
                <c:pt idx="43">
                  <c:v>0.602669842593958</c:v>
                </c:pt>
                <c:pt idx="44">
                  <c:v>0.561152090326232</c:v>
                </c:pt>
                <c:pt idx="45">
                  <c:v>-0.91181433869201</c:v>
                </c:pt>
                <c:pt idx="46">
                  <c:v>-0.913070639107823</c:v>
                </c:pt>
                <c:pt idx="47">
                  <c:v>-0.906476738283703</c:v>
                </c:pt>
                <c:pt idx="48">
                  <c:v>-0.917804772335352</c:v>
                </c:pt>
                <c:pt idx="49">
                  <c:v>-0.926976088811032</c:v>
                </c:pt>
                <c:pt idx="50">
                  <c:v>-0.347625192423135</c:v>
                </c:pt>
                <c:pt idx="51">
                  <c:v>-0.288785562900313</c:v>
                </c:pt>
                <c:pt idx="52">
                  <c:v>-0.347989869823606</c:v>
                </c:pt>
                <c:pt idx="53">
                  <c:v>-0.24529177465668</c:v>
                </c:pt>
                <c:pt idx="54">
                  <c:v>-0.339658987921933</c:v>
                </c:pt>
                <c:pt idx="55">
                  <c:v>-1.55047728702512</c:v>
                </c:pt>
                <c:pt idx="56">
                  <c:v>-1.55319709799441</c:v>
                </c:pt>
                <c:pt idx="57">
                  <c:v>-1.54236593333756</c:v>
                </c:pt>
                <c:pt idx="58">
                  <c:v>-1.54023235264445</c:v>
                </c:pt>
                <c:pt idx="59">
                  <c:v>-1.54564450101337</c:v>
                </c:pt>
                <c:pt idx="60">
                  <c:v>0.0277766175472358</c:v>
                </c:pt>
                <c:pt idx="61">
                  <c:v>0.0202351516913721</c:v>
                </c:pt>
                <c:pt idx="62">
                  <c:v>0.0259928505704077</c:v>
                </c:pt>
                <c:pt idx="63">
                  <c:v>0.0139595956241885</c:v>
                </c:pt>
                <c:pt idx="64">
                  <c:v>-0.000199893956871965</c:v>
                </c:pt>
                <c:pt idx="65">
                  <c:v>-0.938955763473077</c:v>
                </c:pt>
                <c:pt idx="66">
                  <c:v>-0.949121786671167</c:v>
                </c:pt>
                <c:pt idx="67">
                  <c:v>-0.94070901421787</c:v>
                </c:pt>
                <c:pt idx="68">
                  <c:v>-0.929145372854191</c:v>
                </c:pt>
                <c:pt idx="69">
                  <c:v>-0.94119684259493</c:v>
                </c:pt>
                <c:pt idx="70">
                  <c:v>-0.850679760286707</c:v>
                </c:pt>
                <c:pt idx="71">
                  <c:v>-0.858935593503245</c:v>
                </c:pt>
                <c:pt idx="72">
                  <c:v>-0.853905497366268</c:v>
                </c:pt>
                <c:pt idx="73">
                  <c:v>-0.858426691780952</c:v>
                </c:pt>
                <c:pt idx="74">
                  <c:v>-0.867310464404019</c:v>
                </c:pt>
                <c:pt idx="75">
                  <c:v>-1.60391206271275</c:v>
                </c:pt>
                <c:pt idx="76">
                  <c:v>-1.60171779933734</c:v>
                </c:pt>
                <c:pt idx="77">
                  <c:v>-1.58974909266001</c:v>
                </c:pt>
                <c:pt idx="78">
                  <c:v>-1.59325674857423</c:v>
                </c:pt>
                <c:pt idx="79">
                  <c:v>-1.59486025777665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-0.00960068698943515</c:v>
                </c:pt>
                <c:pt idx="1">
                  <c:v>-0.018393495086794</c:v>
                </c:pt>
                <c:pt idx="2">
                  <c:v>0.007504089273913</c:v>
                </c:pt>
                <c:pt idx="3">
                  <c:v>-0.0071117229135513</c:v>
                </c:pt>
                <c:pt idx="4">
                  <c:v>0.0276018157158674</c:v>
                </c:pt>
                <c:pt idx="5">
                  <c:v>0.00913463281456561</c:v>
                </c:pt>
                <c:pt idx="6">
                  <c:v>0.00497622324496194</c:v>
                </c:pt>
                <c:pt idx="7">
                  <c:v>-0.00722029676526237</c:v>
                </c:pt>
                <c:pt idx="8">
                  <c:v>-0.00134710625395984</c:v>
                </c:pt>
                <c:pt idx="9">
                  <c:v>-0.00554345304030524</c:v>
                </c:pt>
                <c:pt idx="10">
                  <c:v>-0.00590897604838514</c:v>
                </c:pt>
                <c:pt idx="11">
                  <c:v>-0.00092641836759233</c:v>
                </c:pt>
                <c:pt idx="12">
                  <c:v>0.0107882884235379</c:v>
                </c:pt>
                <c:pt idx="13">
                  <c:v>0.000792598666802147</c:v>
                </c:pt>
                <c:pt idx="14">
                  <c:v>-0.00474549267436242</c:v>
                </c:pt>
                <c:pt idx="15">
                  <c:v>0.00606679385704889</c:v>
                </c:pt>
                <c:pt idx="16">
                  <c:v>-0.0121123876804825</c:v>
                </c:pt>
                <c:pt idx="17">
                  <c:v>-0.00652723603845162</c:v>
                </c:pt>
                <c:pt idx="18">
                  <c:v>0.0197332897208415</c:v>
                </c:pt>
                <c:pt idx="19">
                  <c:v>-0.00716045985895586</c:v>
                </c:pt>
                <c:pt idx="20">
                  <c:v>0.00439555938397686</c:v>
                </c:pt>
                <c:pt idx="21">
                  <c:v>-0.00258882962337629</c:v>
                </c:pt>
                <c:pt idx="22">
                  <c:v>-0.0128025256989264</c:v>
                </c:pt>
                <c:pt idx="23">
                  <c:v>0.00361962452334002</c:v>
                </c:pt>
                <c:pt idx="24">
                  <c:v>0.00737617141498585</c:v>
                </c:pt>
                <c:pt idx="25">
                  <c:v>0.00432317568271334</c:v>
                </c:pt>
                <c:pt idx="26">
                  <c:v>-0.00318171886690322</c:v>
                </c:pt>
                <c:pt idx="27">
                  <c:v>-0.00969552427507425</c:v>
                </c:pt>
                <c:pt idx="28">
                  <c:v>0.00394470269720082</c:v>
                </c:pt>
                <c:pt idx="29">
                  <c:v>0.00460936476206286</c:v>
                </c:pt>
                <c:pt idx="30">
                  <c:v>-0.00613920364755394</c:v>
                </c:pt>
                <c:pt idx="31">
                  <c:v>-0.00262902739903292</c:v>
                </c:pt>
                <c:pt idx="32">
                  <c:v>0.00701927731404217</c:v>
                </c:pt>
                <c:pt idx="33">
                  <c:v>0.00306698670547412</c:v>
                </c:pt>
                <c:pt idx="34">
                  <c:v>-0.00131803297292932</c:v>
                </c:pt>
                <c:pt idx="35">
                  <c:v>0.0111465468598213</c:v>
                </c:pt>
                <c:pt idx="36">
                  <c:v>-0.0124186995911095</c:v>
                </c:pt>
                <c:pt idx="37">
                  <c:v>-0.00134380151296254</c:v>
                </c:pt>
                <c:pt idx="38">
                  <c:v>0.00747636062080193</c:v>
                </c:pt>
                <c:pt idx="39">
                  <c:v>-0.00486040637655139</c:v>
                </c:pt>
                <c:pt idx="40">
                  <c:v>0.0342065557765372</c:v>
                </c:pt>
                <c:pt idx="41">
                  <c:v>0.0577948138837593</c:v>
                </c:pt>
                <c:pt idx="42">
                  <c:v>0.0372893929636773</c:v>
                </c:pt>
                <c:pt idx="43">
                  <c:v>-0.0438865051781239</c:v>
                </c:pt>
                <c:pt idx="44">
                  <c:v>-0.0854042574458502</c:v>
                </c:pt>
                <c:pt idx="45">
                  <c:v>0.00341417675397393</c:v>
                </c:pt>
                <c:pt idx="46">
                  <c:v>0.002157876338161</c:v>
                </c:pt>
                <c:pt idx="47">
                  <c:v>0.00875177716228104</c:v>
                </c:pt>
                <c:pt idx="48">
                  <c:v>-0.0025762568893678</c:v>
                </c:pt>
                <c:pt idx="49">
                  <c:v>-0.0117475733650478</c:v>
                </c:pt>
                <c:pt idx="50">
                  <c:v>-0.0337549148780015</c:v>
                </c:pt>
                <c:pt idx="51">
                  <c:v>0.0250847146448204</c:v>
                </c:pt>
                <c:pt idx="52">
                  <c:v>-0.0341195922784731</c:v>
                </c:pt>
                <c:pt idx="53">
                  <c:v>0.0685785028884536</c:v>
                </c:pt>
                <c:pt idx="54">
                  <c:v>-0.0257887103767996</c:v>
                </c:pt>
                <c:pt idx="55">
                  <c:v>-0.00409385262213635</c:v>
                </c:pt>
                <c:pt idx="56">
                  <c:v>-0.00681366359142577</c:v>
                </c:pt>
                <c:pt idx="57">
                  <c:v>0.00401750106541932</c:v>
                </c:pt>
                <c:pt idx="58">
                  <c:v>0.00615108175853174</c:v>
                </c:pt>
                <c:pt idx="59">
                  <c:v>0.000738933389611285</c:v>
                </c:pt>
                <c:pt idx="60">
                  <c:v>0.0102237532519694</c:v>
                </c:pt>
                <c:pt idx="61">
                  <c:v>0.00268228739610571</c:v>
                </c:pt>
                <c:pt idx="62">
                  <c:v>0.00843998627514124</c:v>
                </c:pt>
                <c:pt idx="63">
                  <c:v>-0.00359326867107795</c:v>
                </c:pt>
                <c:pt idx="64">
                  <c:v>-0.0177527582521384</c:v>
                </c:pt>
                <c:pt idx="65">
                  <c:v>0.000869992489169635</c:v>
                </c:pt>
                <c:pt idx="66">
                  <c:v>-0.00929603070891982</c:v>
                </c:pt>
                <c:pt idx="67">
                  <c:v>-0.00088325825562241</c:v>
                </c:pt>
                <c:pt idx="68">
                  <c:v>0.0106803831080557</c:v>
                </c:pt>
                <c:pt idx="69">
                  <c:v>-0.00137108663268337</c:v>
                </c:pt>
                <c:pt idx="70">
                  <c:v>0.00717184118153091</c:v>
                </c:pt>
                <c:pt idx="71">
                  <c:v>-0.00108399203500653</c:v>
                </c:pt>
                <c:pt idx="72">
                  <c:v>0.00394610410197049</c:v>
                </c:pt>
                <c:pt idx="73">
                  <c:v>-0.000575090312713966</c:v>
                </c:pt>
                <c:pt idx="74">
                  <c:v>-0.00945886293578046</c:v>
                </c:pt>
                <c:pt idx="75">
                  <c:v>-0.00721287050055253</c:v>
                </c:pt>
                <c:pt idx="76">
                  <c:v>-0.00501860712514635</c:v>
                </c:pt>
                <c:pt idx="77">
                  <c:v>0.0069500995521814</c:v>
                </c:pt>
                <c:pt idx="78">
                  <c:v>0.00344244363796986</c:v>
                </c:pt>
                <c:pt idx="79">
                  <c:v>0.0018389344355465</c:v>
                </c:pt>
              </c:numCache>
            </c:numRef>
          </c:yVal>
          <c:smooth val="0"/>
        </c:ser>
        <c:axId val="38081290"/>
        <c:axId val="82830458"/>
      </c:scatterChart>
      <c:valAx>
        <c:axId val="3808129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30458"/>
        <c:crosses val="autoZero"/>
        <c:crossBetween val="midCat"/>
      </c:valAx>
      <c:valAx>
        <c:axId val="828304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0812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QQPlot Normal vs sorted errors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-0.0854042574458502</c:v>
                </c:pt>
                <c:pt idx="1">
                  <c:v>-0.0438865051781239</c:v>
                </c:pt>
                <c:pt idx="2">
                  <c:v>-0.0341195922784731</c:v>
                </c:pt>
                <c:pt idx="3">
                  <c:v>-0.0337549148780015</c:v>
                </c:pt>
                <c:pt idx="4">
                  <c:v>-0.0257887103767996</c:v>
                </c:pt>
                <c:pt idx="5">
                  <c:v>-0.018393495086794</c:v>
                </c:pt>
                <c:pt idx="6">
                  <c:v>-0.0177527582521384</c:v>
                </c:pt>
                <c:pt idx="7">
                  <c:v>-0.0128025256989264</c:v>
                </c:pt>
                <c:pt idx="8">
                  <c:v>-0.0124186995911095</c:v>
                </c:pt>
                <c:pt idx="9">
                  <c:v>-0.0121123876804825</c:v>
                </c:pt>
                <c:pt idx="10">
                  <c:v>-0.0117475733650478</c:v>
                </c:pt>
                <c:pt idx="11">
                  <c:v>-0.00969552427507425</c:v>
                </c:pt>
                <c:pt idx="12">
                  <c:v>-0.00960068698943515</c:v>
                </c:pt>
                <c:pt idx="13">
                  <c:v>-0.00945886293578046</c:v>
                </c:pt>
                <c:pt idx="14">
                  <c:v>-0.00929603070891982</c:v>
                </c:pt>
                <c:pt idx="15">
                  <c:v>-0.00722029676526237</c:v>
                </c:pt>
                <c:pt idx="16">
                  <c:v>-0.00721287050055253</c:v>
                </c:pt>
                <c:pt idx="17">
                  <c:v>-0.00716045985895586</c:v>
                </c:pt>
                <c:pt idx="18">
                  <c:v>-0.0071117229135513</c:v>
                </c:pt>
                <c:pt idx="19">
                  <c:v>-0.00681366359142577</c:v>
                </c:pt>
                <c:pt idx="20">
                  <c:v>-0.00652723603845162</c:v>
                </c:pt>
                <c:pt idx="21">
                  <c:v>-0.00613920364755394</c:v>
                </c:pt>
                <c:pt idx="22">
                  <c:v>-0.00590897604838514</c:v>
                </c:pt>
                <c:pt idx="23">
                  <c:v>-0.00554345304030524</c:v>
                </c:pt>
                <c:pt idx="24">
                  <c:v>-0.00501860712514635</c:v>
                </c:pt>
                <c:pt idx="25">
                  <c:v>-0.00486040637655139</c:v>
                </c:pt>
                <c:pt idx="26">
                  <c:v>-0.00474549267436242</c:v>
                </c:pt>
                <c:pt idx="27">
                  <c:v>-0.00409385262213635</c:v>
                </c:pt>
                <c:pt idx="28">
                  <c:v>-0.00359326867107795</c:v>
                </c:pt>
                <c:pt idx="29">
                  <c:v>-0.00318171886690322</c:v>
                </c:pt>
                <c:pt idx="30">
                  <c:v>-0.00262902739903292</c:v>
                </c:pt>
                <c:pt idx="31">
                  <c:v>-0.00258882962337629</c:v>
                </c:pt>
                <c:pt idx="32">
                  <c:v>-0.0025762568893678</c:v>
                </c:pt>
                <c:pt idx="33">
                  <c:v>-0.00137108663268337</c:v>
                </c:pt>
                <c:pt idx="34">
                  <c:v>-0.00134710625395984</c:v>
                </c:pt>
                <c:pt idx="35">
                  <c:v>-0.00134380151296254</c:v>
                </c:pt>
                <c:pt idx="36">
                  <c:v>-0.00131803297292932</c:v>
                </c:pt>
                <c:pt idx="37">
                  <c:v>-0.00108399203500653</c:v>
                </c:pt>
                <c:pt idx="38">
                  <c:v>-0.00092641836759233</c:v>
                </c:pt>
                <c:pt idx="39">
                  <c:v>-0.00088325825562241</c:v>
                </c:pt>
                <c:pt idx="40">
                  <c:v>-0.000575090312713966</c:v>
                </c:pt>
                <c:pt idx="41">
                  <c:v>0.000738933389611285</c:v>
                </c:pt>
                <c:pt idx="42">
                  <c:v>0.000792598666802147</c:v>
                </c:pt>
                <c:pt idx="43">
                  <c:v>0.000869992489169635</c:v>
                </c:pt>
                <c:pt idx="44">
                  <c:v>0.0018389344355465</c:v>
                </c:pt>
                <c:pt idx="45">
                  <c:v>0.002157876338161</c:v>
                </c:pt>
                <c:pt idx="46">
                  <c:v>0.00268228739610571</c:v>
                </c:pt>
                <c:pt idx="47">
                  <c:v>0.00306698670547412</c:v>
                </c:pt>
                <c:pt idx="48">
                  <c:v>0.00341417675397393</c:v>
                </c:pt>
                <c:pt idx="49">
                  <c:v>0.00344244363796986</c:v>
                </c:pt>
                <c:pt idx="50">
                  <c:v>0.00361962452334002</c:v>
                </c:pt>
                <c:pt idx="51">
                  <c:v>0.00394470269720082</c:v>
                </c:pt>
                <c:pt idx="52">
                  <c:v>0.00394610410197049</c:v>
                </c:pt>
                <c:pt idx="53">
                  <c:v>0.00401750106541932</c:v>
                </c:pt>
                <c:pt idx="54">
                  <c:v>0.00432317568271334</c:v>
                </c:pt>
                <c:pt idx="55">
                  <c:v>0.00439555938397686</c:v>
                </c:pt>
                <c:pt idx="56">
                  <c:v>0.00460936476206286</c:v>
                </c:pt>
                <c:pt idx="57">
                  <c:v>0.00497622324496194</c:v>
                </c:pt>
                <c:pt idx="58">
                  <c:v>0.00606679385704889</c:v>
                </c:pt>
                <c:pt idx="59">
                  <c:v>0.00615108175853174</c:v>
                </c:pt>
                <c:pt idx="60">
                  <c:v>0.0069500995521814</c:v>
                </c:pt>
                <c:pt idx="61">
                  <c:v>0.00701927731404217</c:v>
                </c:pt>
                <c:pt idx="62">
                  <c:v>0.00717184118153091</c:v>
                </c:pt>
                <c:pt idx="63">
                  <c:v>0.00737617141498585</c:v>
                </c:pt>
                <c:pt idx="64">
                  <c:v>0.00747636062080193</c:v>
                </c:pt>
                <c:pt idx="65">
                  <c:v>0.007504089273913</c:v>
                </c:pt>
                <c:pt idx="66">
                  <c:v>0.00843998627514124</c:v>
                </c:pt>
                <c:pt idx="67">
                  <c:v>0.00875177716228104</c:v>
                </c:pt>
                <c:pt idx="68">
                  <c:v>0.00913463281456561</c:v>
                </c:pt>
                <c:pt idx="69">
                  <c:v>0.0102237532519694</c:v>
                </c:pt>
                <c:pt idx="70">
                  <c:v>0.0106803831080557</c:v>
                </c:pt>
                <c:pt idx="71">
                  <c:v>0.0107882884235379</c:v>
                </c:pt>
                <c:pt idx="72">
                  <c:v>0.0111465468598213</c:v>
                </c:pt>
                <c:pt idx="73">
                  <c:v>0.0197332897208415</c:v>
                </c:pt>
                <c:pt idx="74">
                  <c:v>0.0250847146448204</c:v>
                </c:pt>
                <c:pt idx="75">
                  <c:v>0.0276018157158674</c:v>
                </c:pt>
                <c:pt idx="76">
                  <c:v>0.0342065557765372</c:v>
                </c:pt>
                <c:pt idx="77">
                  <c:v>0.0372893929636773</c:v>
                </c:pt>
                <c:pt idx="78">
                  <c:v>0.0577948138837593</c:v>
                </c:pt>
                <c:pt idx="79">
                  <c:v>0.0685785028884536</c:v>
                </c:pt>
              </c:numCache>
            </c:numRef>
          </c:yVal>
          <c:smooth val="0"/>
        </c:ser>
        <c:axId val="5273075"/>
        <c:axId val="54504237"/>
      </c:scatterChart>
      <c:valAx>
        <c:axId val="52730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04237"/>
        <c:crosses val="autoZero"/>
        <c:crossBetween val="midCat"/>
      </c:valAx>
      <c:valAx>
        <c:axId val="545042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730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0.xml"/><Relationship Id="rId2" Type="http://schemas.openxmlformats.org/officeDocument/2006/relationships/chart" Target="../charts/chart171.xml"/><Relationship Id="rId3" Type="http://schemas.openxmlformats.org/officeDocument/2006/relationships/chart" Target="../charts/chart17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168120</xdr:rowOff>
    </xdr:from>
    <xdr:to>
      <xdr:col>23</xdr:col>
      <xdr:colOff>212040</xdr:colOff>
      <xdr:row>73</xdr:row>
      <xdr:rowOff>117360</xdr:rowOff>
    </xdr:to>
    <xdr:graphicFrame>
      <xdr:nvGraphicFramePr>
        <xdr:cNvPr id="0" name="Grafico 1"/>
        <xdr:cNvGraphicFramePr/>
      </xdr:nvGraphicFramePr>
      <xdr:xfrm>
        <a:off x="13492440" y="9662400"/>
        <a:ext cx="7560720" cy="330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1440</xdr:rowOff>
    </xdr:from>
    <xdr:to>
      <xdr:col>21</xdr:col>
      <xdr:colOff>775440</xdr:colOff>
      <xdr:row>163</xdr:row>
      <xdr:rowOff>38160</xdr:rowOff>
    </xdr:to>
    <xdr:graphicFrame>
      <xdr:nvGraphicFramePr>
        <xdr:cNvPr id="1" name="Grafico 2"/>
        <xdr:cNvGraphicFramePr/>
      </xdr:nvGraphicFramePr>
      <xdr:xfrm>
        <a:off x="12336840" y="25469280"/>
        <a:ext cx="7730280" cy="319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277920</xdr:colOff>
      <xdr:row>50</xdr:row>
      <xdr:rowOff>140040</xdr:rowOff>
    </xdr:from>
    <xdr:to>
      <xdr:col>22</xdr:col>
      <xdr:colOff>197640</xdr:colOff>
      <xdr:row>75</xdr:row>
      <xdr:rowOff>120600</xdr:rowOff>
    </xdr:to>
    <xdr:graphicFrame>
      <xdr:nvGraphicFramePr>
        <xdr:cNvPr id="2" name=""/>
        <xdr:cNvGraphicFramePr/>
      </xdr:nvGraphicFramePr>
      <xdr:xfrm>
        <a:off x="12597480" y="8902800"/>
        <a:ext cx="7666560" cy="441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E1420"/>
  <sheetViews>
    <sheetView showFormulas="false" showGridLines="true" showRowColHeaders="true" showZeros="true" rightToLeft="false" tabSelected="true" showOutlineSymbols="true" defaultGridColor="true" view="normal" topLeftCell="D10" colorId="64" zoomScale="85" zoomScaleNormal="85" zoomScalePageLayoutView="100" workbookViewId="0">
      <selection pane="topLeft" activeCell="I48" activeCellId="0" sqref="I48"/>
    </sheetView>
  </sheetViews>
  <sheetFormatPr defaultColWidth="8.7148437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4" min="4" style="0" width="18.71"/>
    <col collapsed="false" customWidth="true" hidden="false" outlineLevel="0" max="6" min="6" style="0" width="12.28"/>
    <col collapsed="false" customWidth="true" hidden="false" outlineLevel="0" max="9" min="8" style="0" width="12.28"/>
    <col collapsed="false" customWidth="true" hidden="false" outlineLevel="0" max="32" min="32" style="0" width="27.36"/>
    <col collapsed="false" customWidth="true" hidden="false" outlineLevel="0" max="34" min="34" style="0" width="22.18"/>
    <col collapsed="false" customWidth="true" hidden="false" outlineLevel="0" max="36" min="35" style="0" width="38.52"/>
    <col collapsed="false" customWidth="true" hidden="false" outlineLevel="0" max="37" min="37" style="0" width="12.97"/>
    <col collapsed="false" customWidth="true" hidden="false" outlineLevel="0" max="46" min="46" style="0" width="31.5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3.8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3.8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3.8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0.0239158466349844</v>
      </c>
      <c r="V5" s="13" t="n">
        <v>0.0151230385376256</v>
      </c>
      <c r="W5" s="13" t="n">
        <v>0.0410206228983326</v>
      </c>
      <c r="X5" s="13" t="n">
        <v>0.0264048107108683</v>
      </c>
      <c r="Y5" s="13" t="n">
        <v>0.061118349340287</v>
      </c>
      <c r="Z5" s="10" t="n">
        <f aca="false">AVERAGE(U5:Y5)</f>
        <v>0.0335165336244196</v>
      </c>
      <c r="AA5" s="10" t="n">
        <f aca="false">U5-$Z5</f>
        <v>-0.00960068698943515</v>
      </c>
      <c r="AB5" s="10" t="n">
        <f aca="false">V5-$Z5</f>
        <v>-0.018393495086794</v>
      </c>
      <c r="AC5" s="10" t="n">
        <f aca="false">W5-$Z5</f>
        <v>0.007504089273913</v>
      </c>
      <c r="AD5" s="10" t="n">
        <f aca="false">X5-$Z5</f>
        <v>-0.0071117229135513</v>
      </c>
      <c r="AE5" s="14" t="n">
        <f aca="false">Y5-$Z5</f>
        <v>0.0276018157158674</v>
      </c>
      <c r="AH5" s="0" t="s">
        <v>30</v>
      </c>
      <c r="AJ5" s="0" t="s">
        <v>31</v>
      </c>
      <c r="AK5" s="0" t="s">
        <v>32</v>
      </c>
      <c r="AL5" s="0" t="s">
        <v>33</v>
      </c>
      <c r="AM5" s="0" t="s">
        <v>34</v>
      </c>
      <c r="AQ5" s="0" t="s">
        <v>35</v>
      </c>
      <c r="AU5" s="0" t="n">
        <v>1.0566127492238</v>
      </c>
      <c r="AV5" s="0" t="n">
        <v>1.03543547093888</v>
      </c>
      <c r="AW5" s="0" t="n">
        <v>1.09905802803904</v>
      </c>
      <c r="AX5" s="0" t="n">
        <v>1.06268563678166</v>
      </c>
      <c r="AY5" s="0" t="n">
        <v>1.15111403563258</v>
      </c>
      <c r="BA5" s="0" t="n">
        <f aca="false">LOG(AU5,10)</f>
        <v>0.0239158466349844</v>
      </c>
      <c r="BB5" s="0" t="n">
        <f aca="false">LOG(AV5,10)</f>
        <v>0.0151230385376256</v>
      </c>
      <c r="BC5" s="0" t="n">
        <f aca="false">LOG(AW5,10)</f>
        <v>0.0410206228983326</v>
      </c>
      <c r="BD5" s="0" t="n">
        <f aca="false">LOG(AX5,10)</f>
        <v>0.0264048107108683</v>
      </c>
      <c r="BE5" s="0" t="n">
        <f aca="false">LOG(AY5,10)</f>
        <v>0.061118349340287</v>
      </c>
    </row>
    <row r="6" customFormat="false" ht="13.8" hidden="false" customHeight="false" outlineLevel="0" collapsed="false">
      <c r="B6" s="2" t="s">
        <v>5</v>
      </c>
      <c r="C6" s="2" t="s">
        <v>36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-0.905654882822256</v>
      </c>
      <c r="V6" s="19" t="n">
        <v>-0.90981329239186</v>
      </c>
      <c r="W6" s="19" t="n">
        <v>-0.922009812402084</v>
      </c>
      <c r="X6" s="19" t="n">
        <v>-0.916136621890782</v>
      </c>
      <c r="Y6" s="19" t="n">
        <v>-0.920332968677127</v>
      </c>
      <c r="Z6" s="16" t="n">
        <f aca="false">AVERAGE(U6:Y6)</f>
        <v>-0.914789515636822</v>
      </c>
      <c r="AA6" s="16" t="n">
        <f aca="false">U6-$Z6</f>
        <v>0.00913463281456561</v>
      </c>
      <c r="AB6" s="16" t="n">
        <f aca="false">V6-$Z6</f>
        <v>0.00497622324496194</v>
      </c>
      <c r="AC6" s="16" t="n">
        <f aca="false">W6-$Z6</f>
        <v>-0.00722029676526237</v>
      </c>
      <c r="AD6" s="16" t="n">
        <f aca="false">X6-$Z6</f>
        <v>-0.00134710625395984</v>
      </c>
      <c r="AE6" s="20" t="n">
        <f aca="false">Y6-$Z6</f>
        <v>-0.00554345304030524</v>
      </c>
      <c r="AF6" s="0" t="s">
        <v>37</v>
      </c>
      <c r="AG6" s="0" t="s">
        <v>38</v>
      </c>
      <c r="AH6" s="0" t="n">
        <v>1.0566127492238</v>
      </c>
      <c r="AJ6" s="0" t="s">
        <v>37</v>
      </c>
      <c r="AK6" s="0" t="s">
        <v>38</v>
      </c>
      <c r="AL6" s="0" t="n">
        <v>1.2424697001963</v>
      </c>
      <c r="AM6" s="0" t="n">
        <f aca="false">AVERAGE(AL6:AL10)</f>
        <v>1.0566127492238</v>
      </c>
      <c r="AU6" s="0" t="n">
        <v>0.124263939323486</v>
      </c>
      <c r="AV6" s="0" t="n">
        <v>0.123079778955776</v>
      </c>
      <c r="AW6" s="0" t="n">
        <v>0.119671349258786</v>
      </c>
      <c r="AX6" s="0" t="n">
        <v>0.121300719835212</v>
      </c>
      <c r="AY6" s="0" t="n">
        <v>0.120134302530828</v>
      </c>
      <c r="BA6" s="0" t="n">
        <f aca="false">LOG(AU6,10)</f>
        <v>-0.905654882822256</v>
      </c>
      <c r="BB6" s="0" t="n">
        <f aca="false">LOG(AV6,10)</f>
        <v>-0.90981329239186</v>
      </c>
      <c r="BC6" s="0" t="n">
        <f aca="false">LOG(AW6,10)</f>
        <v>-0.922009812402084</v>
      </c>
      <c r="BD6" s="0" t="n">
        <f aca="false">LOG(AX6,10)</f>
        <v>-0.916136621890782</v>
      </c>
      <c r="BE6" s="0" t="n">
        <f aca="false">LOG(AY6,10)</f>
        <v>-0.920332968677127</v>
      </c>
    </row>
    <row r="7" customFormat="false" ht="13.8" hidden="false" customHeight="false" outlineLevel="0" collapsed="false">
      <c r="B7" s="2" t="s">
        <v>6</v>
      </c>
      <c r="C7" s="2" t="s">
        <v>39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-0.837297971541289</v>
      </c>
      <c r="V7" s="19" t="n">
        <v>-0.832315413860496</v>
      </c>
      <c r="W7" s="19" t="n">
        <v>-0.820600707069366</v>
      </c>
      <c r="X7" s="19" t="n">
        <v>-0.830596396826102</v>
      </c>
      <c r="Y7" s="19" t="n">
        <v>-0.836134488167266</v>
      </c>
      <c r="Z7" s="16" t="n">
        <f aca="false">AVERAGE(U7:Y7)</f>
        <v>-0.831388995492904</v>
      </c>
      <c r="AA7" s="16" t="n">
        <f aca="false">U7-$Z7</f>
        <v>-0.00590897604838514</v>
      </c>
      <c r="AB7" s="16" t="n">
        <f aca="false">V7-$Z7</f>
        <v>-0.00092641836759233</v>
      </c>
      <c r="AC7" s="16" t="n">
        <f aca="false">W7-$Z7</f>
        <v>0.0107882884235379</v>
      </c>
      <c r="AD7" s="16" t="n">
        <f aca="false">X7-$Z7</f>
        <v>0.000792598666802147</v>
      </c>
      <c r="AE7" s="20" t="n">
        <f aca="false">Y7-$Z7</f>
        <v>-0.00474549267436242</v>
      </c>
      <c r="AG7" s="0" t="s">
        <v>40</v>
      </c>
      <c r="AH7" s="0" t="n">
        <v>1.03543547093888</v>
      </c>
      <c r="AJ7" s="0" t="s">
        <v>37</v>
      </c>
      <c r="AK7" s="0" t="s">
        <v>38</v>
      </c>
      <c r="AL7" s="0" t="n">
        <v>1.0002582099379</v>
      </c>
      <c r="AU7" s="0" t="n">
        <v>0.145446082557116</v>
      </c>
      <c r="AV7" s="0" t="n">
        <v>0.14712435982776</v>
      </c>
      <c r="AW7" s="0" t="n">
        <v>0.151146916927912</v>
      </c>
      <c r="AX7" s="0" t="n">
        <v>0.147707859003864</v>
      </c>
      <c r="AY7" s="0" t="n">
        <v>0.145836257854802</v>
      </c>
      <c r="BA7" s="0" t="n">
        <f aca="false">LOG(AU7,10)</f>
        <v>-0.837297971541289</v>
      </c>
      <c r="BB7" s="0" t="n">
        <f aca="false">LOG(AV7,10)</f>
        <v>-0.832315413860496</v>
      </c>
      <c r="BC7" s="0" t="n">
        <f aca="false">LOG(AW7,10)</f>
        <v>-0.820600707069366</v>
      </c>
      <c r="BD7" s="0" t="n">
        <f aca="false">LOG(AX7,10)</f>
        <v>-0.830596396826102</v>
      </c>
      <c r="BE7" s="0" t="n">
        <f aca="false">LOG(AY7,10)</f>
        <v>-0.836134488167266</v>
      </c>
    </row>
    <row r="8" customFormat="false" ht="13.8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-1.58211247284128</v>
      </c>
      <c r="V8" s="19" t="n">
        <v>-1.60029165437881</v>
      </c>
      <c r="W8" s="19" t="n">
        <v>-1.59470650273678</v>
      </c>
      <c r="X8" s="19" t="n">
        <v>-1.56844597697748</v>
      </c>
      <c r="Y8" s="19" t="n">
        <v>-1.59533972655728</v>
      </c>
      <c r="Z8" s="16" t="n">
        <f aca="false">AVERAGE(U8:Y8)</f>
        <v>-1.58817926669833</v>
      </c>
      <c r="AA8" s="16" t="n">
        <f aca="false">U8-$Z8</f>
        <v>0.00606679385704889</v>
      </c>
      <c r="AB8" s="16" t="n">
        <f aca="false">V8-$Z8</f>
        <v>-0.0121123876804825</v>
      </c>
      <c r="AC8" s="16" t="n">
        <f aca="false">W8-$Z8</f>
        <v>-0.00652723603845162</v>
      </c>
      <c r="AD8" s="16" t="n">
        <f aca="false">X8-$Z8</f>
        <v>0.0197332897208415</v>
      </c>
      <c r="AE8" s="20" t="n">
        <f aca="false">Y8-$Z8</f>
        <v>-0.00716045985895586</v>
      </c>
      <c r="AG8" s="0" t="s">
        <v>41</v>
      </c>
      <c r="AH8" s="0" t="n">
        <v>1.09905802803904</v>
      </c>
      <c r="AJ8" s="0" t="s">
        <v>37</v>
      </c>
      <c r="AK8" s="0" t="s">
        <v>38</v>
      </c>
      <c r="AL8" s="0" t="n">
        <v>1.0772157979039</v>
      </c>
      <c r="AU8" s="0" t="n">
        <v>0.0261750504345952</v>
      </c>
      <c r="AV8" s="0" t="n">
        <v>0.0251020011779982</v>
      </c>
      <c r="AW8" s="0" t="n">
        <v>0.02542690481434</v>
      </c>
      <c r="AX8" s="0" t="n">
        <v>0.0270118309463242</v>
      </c>
      <c r="AY8" s="0" t="n">
        <v>0.0253898580863826</v>
      </c>
      <c r="BA8" s="0" t="n">
        <f aca="false">LOG(AU8,10)</f>
        <v>-1.58211247284128</v>
      </c>
      <c r="BB8" s="0" t="n">
        <f aca="false">LOG(AV8,10)</f>
        <v>-1.60029165437881</v>
      </c>
      <c r="BC8" s="0" t="n">
        <f aca="false">LOG(AW8,10)</f>
        <v>-1.59470650273678</v>
      </c>
      <c r="BD8" s="0" t="n">
        <f aca="false">LOG(AX8,10)</f>
        <v>-1.56844597697748</v>
      </c>
      <c r="BE8" s="0" t="n">
        <f aca="false">LOG(AY8,10)</f>
        <v>-1.59533972655728</v>
      </c>
    </row>
    <row r="9" customFormat="false" ht="13.8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-0.00329794045139048</v>
      </c>
      <c r="V9" s="19" t="n">
        <v>-0.0102823294587436</v>
      </c>
      <c r="W9" s="19" t="n">
        <v>-0.0204960255342938</v>
      </c>
      <c r="X9" s="19" t="n">
        <v>-0.00407387531202732</v>
      </c>
      <c r="Y9" s="19" t="n">
        <v>-0.00031732842038149</v>
      </c>
      <c r="Z9" s="16" t="n">
        <f aca="false">AVERAGE(U9:Y9)</f>
        <v>-0.00769349983536734</v>
      </c>
      <c r="AA9" s="16" t="n">
        <f aca="false">U9-$Z9</f>
        <v>0.00439555938397686</v>
      </c>
      <c r="AB9" s="16" t="n">
        <f aca="false">V9-$Z9</f>
        <v>-0.00258882962337629</v>
      </c>
      <c r="AC9" s="16" t="n">
        <f aca="false">W9-$Z9</f>
        <v>-0.0128025256989264</v>
      </c>
      <c r="AD9" s="16" t="n">
        <f aca="false">X9-$Z9</f>
        <v>0.00361962452334002</v>
      </c>
      <c r="AE9" s="20" t="n">
        <f aca="false">Y9-$Z9</f>
        <v>0.00737617141498585</v>
      </c>
      <c r="AG9" s="0" t="s">
        <v>42</v>
      </c>
      <c r="AH9" s="0" t="n">
        <v>1.06268563678166</v>
      </c>
      <c r="AJ9" s="0" t="s">
        <v>37</v>
      </c>
      <c r="AK9" s="0" t="s">
        <v>38</v>
      </c>
      <c r="AL9" s="0" t="n">
        <v>0.94486754204672</v>
      </c>
      <c r="AU9" s="0" t="n">
        <v>0.992434971446016</v>
      </c>
      <c r="AV9" s="0" t="n">
        <v>0.976602137605534</v>
      </c>
      <c r="AW9" s="0" t="n">
        <v>0.953902472483468</v>
      </c>
      <c r="AX9" s="0" t="n">
        <v>0.990663414559426</v>
      </c>
      <c r="AY9" s="0" t="n">
        <v>0.999269591188124</v>
      </c>
      <c r="BA9" s="0" t="n">
        <f aca="false">LOG(AU9,10)</f>
        <v>-0.00329794045139048</v>
      </c>
      <c r="BB9" s="0" t="n">
        <f aca="false">LOG(AV9,10)</f>
        <v>-0.0102823294587436</v>
      </c>
      <c r="BC9" s="0" t="n">
        <f aca="false">LOG(AW9,10)</f>
        <v>-0.0204960255342938</v>
      </c>
      <c r="BD9" s="0" t="n">
        <f aca="false">LOG(AX9,10)</f>
        <v>-0.00407387531202732</v>
      </c>
      <c r="BE9" s="0" t="n">
        <f aca="false">LOG(AY9,10)</f>
        <v>-0.00031732842038149</v>
      </c>
    </row>
    <row r="10" customFormat="false" ht="13.8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-0.907991112444311</v>
      </c>
      <c r="V10" s="19" t="n">
        <v>-0.915496006993928</v>
      </c>
      <c r="W10" s="19" t="n">
        <v>-0.922009812402099</v>
      </c>
      <c r="X10" s="19" t="n">
        <v>-0.908369585429824</v>
      </c>
      <c r="Y10" s="19" t="n">
        <v>-0.907704923364962</v>
      </c>
      <c r="Z10" s="16" t="n">
        <f aca="false">AVERAGE(U10:Y10)</f>
        <v>-0.912314288127024</v>
      </c>
      <c r="AA10" s="16" t="n">
        <f aca="false">U10-$Z10</f>
        <v>0.00432317568271334</v>
      </c>
      <c r="AB10" s="16" t="n">
        <f aca="false">V10-$Z10</f>
        <v>-0.00318171886690322</v>
      </c>
      <c r="AC10" s="16" t="n">
        <f aca="false">W10-$Z10</f>
        <v>-0.00969552427507425</v>
      </c>
      <c r="AD10" s="16" t="n">
        <f aca="false">X10-$Z10</f>
        <v>0.00394470269720082</v>
      </c>
      <c r="AE10" s="20" t="n">
        <f aca="false">Y10-$Z10</f>
        <v>0.00460936476206286</v>
      </c>
      <c r="AG10" s="0" t="s">
        <v>43</v>
      </c>
      <c r="AH10" s="0" t="n">
        <v>1.15111403563258</v>
      </c>
      <c r="AJ10" s="0" t="s">
        <v>37</v>
      </c>
      <c r="AK10" s="0" t="s">
        <v>38</v>
      </c>
      <c r="AL10" s="0" t="n">
        <v>1.0182524960342</v>
      </c>
      <c r="AU10" s="0" t="n">
        <v>0.123597272656818</v>
      </c>
      <c r="AV10" s="0" t="n">
        <v>0.121479778955776</v>
      </c>
      <c r="AW10" s="0" t="n">
        <v>0.119671349258782</v>
      </c>
      <c r="AX10" s="0" t="n">
        <v>0.1234896087241</v>
      </c>
      <c r="AY10" s="0" t="n">
        <v>0.123678746975272</v>
      </c>
      <c r="BA10" s="0" t="n">
        <f aca="false">LOG(AU10,10)</f>
        <v>-0.907991112444311</v>
      </c>
      <c r="BB10" s="0" t="n">
        <f aca="false">LOG(AV10,10)</f>
        <v>-0.915496006993928</v>
      </c>
      <c r="BC10" s="0" t="n">
        <f aca="false">LOG(AW10,10)</f>
        <v>-0.922009812402099</v>
      </c>
      <c r="BD10" s="0" t="n">
        <f aca="false">LOG(AX10,10)</f>
        <v>-0.908369585429824</v>
      </c>
      <c r="BE10" s="0" t="n">
        <f aca="false">LOG(AY10,10)</f>
        <v>-0.907704923364962</v>
      </c>
    </row>
    <row r="11" customFormat="false" ht="13.8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-0.881068837144853</v>
      </c>
      <c r="V11" s="19" t="n">
        <v>-0.877558660896332</v>
      </c>
      <c r="W11" s="19" t="n">
        <v>-0.867910356183257</v>
      </c>
      <c r="X11" s="19" t="n">
        <v>-0.871862646791825</v>
      </c>
      <c r="Y11" s="19" t="n">
        <v>-0.876247666470228</v>
      </c>
      <c r="Z11" s="16" t="n">
        <f aca="false">AVERAGE(U11:Y11)</f>
        <v>-0.874929633497299</v>
      </c>
      <c r="AA11" s="16" t="n">
        <f aca="false">U11-$Z11</f>
        <v>-0.00613920364755394</v>
      </c>
      <c r="AB11" s="16" t="n">
        <f aca="false">V11-$Z11</f>
        <v>-0.00262902739903292</v>
      </c>
      <c r="AC11" s="16" t="n">
        <f aca="false">W11-$Z11</f>
        <v>0.00701927731404217</v>
      </c>
      <c r="AD11" s="16" t="n">
        <f aca="false">X11-$Z11</f>
        <v>0.00306698670547412</v>
      </c>
      <c r="AE11" s="20" t="n">
        <f aca="false">Y11-$Z11</f>
        <v>-0.00131803297292932</v>
      </c>
      <c r="AJ11" s="0" t="s">
        <v>37</v>
      </c>
      <c r="AK11" s="0" t="s">
        <v>40</v>
      </c>
      <c r="AL11" s="0" t="n">
        <v>1.1748811667667</v>
      </c>
      <c r="AM11" s="0" t="n">
        <f aca="false">AVERAGE(AL11:AL15)</f>
        <v>1.03543547093888</v>
      </c>
      <c r="AU11" s="0" t="n">
        <v>0.13150163811267</v>
      </c>
      <c r="AV11" s="0" t="n">
        <v>0.132568804272204</v>
      </c>
      <c r="AW11" s="0" t="n">
        <v>0.135546916927912</v>
      </c>
      <c r="AX11" s="0" t="n">
        <v>0.134318970114974</v>
      </c>
      <c r="AY11" s="0" t="n">
        <v>0.132969591188134</v>
      </c>
      <c r="BA11" s="0" t="n">
        <f aca="false">LOG(AU11,10)</f>
        <v>-0.881068837144853</v>
      </c>
      <c r="BB11" s="0" t="n">
        <f aca="false">LOG(AV11,10)</f>
        <v>-0.877558660896332</v>
      </c>
      <c r="BC11" s="0" t="n">
        <f aca="false">LOG(AW11,10)</f>
        <v>-0.867910356183257</v>
      </c>
      <c r="BD11" s="0" t="n">
        <f aca="false">LOG(AX11,10)</f>
        <v>-0.871862646791825</v>
      </c>
      <c r="BE11" s="0" t="n">
        <f aca="false">LOG(AY11,10)</f>
        <v>-0.876247666470228</v>
      </c>
    </row>
    <row r="12" customFormat="false" ht="13.8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-1.58507221096084</v>
      </c>
      <c r="V12" s="19" t="n">
        <v>-1.60863745741177</v>
      </c>
      <c r="W12" s="19" t="n">
        <v>-1.59756255933362</v>
      </c>
      <c r="X12" s="19" t="n">
        <v>-1.58874239719986</v>
      </c>
      <c r="Y12" s="19" t="n">
        <v>-1.60107916419721</v>
      </c>
      <c r="Z12" s="16" t="n">
        <f aca="false">AVERAGE(U12:Y12)</f>
        <v>-1.59621875782066</v>
      </c>
      <c r="AA12" s="16" t="n">
        <f aca="false">U12-$Z12</f>
        <v>0.0111465468598213</v>
      </c>
      <c r="AB12" s="16" t="n">
        <f aca="false">V12-$Z12</f>
        <v>-0.0124186995911095</v>
      </c>
      <c r="AC12" s="16" t="n">
        <f aca="false">W12-$Z12</f>
        <v>-0.00134380151296254</v>
      </c>
      <c r="AD12" s="16" t="n">
        <f aca="false">X12-$Z12</f>
        <v>0.00747636062080193</v>
      </c>
      <c r="AE12" s="20" t="n">
        <f aca="false">Y12-$Z12</f>
        <v>-0.00486040637655139</v>
      </c>
      <c r="AF12" s="0" t="s">
        <v>44</v>
      </c>
      <c r="AG12" s="0" t="s">
        <v>38</v>
      </c>
      <c r="AH12" s="0" t="n">
        <v>0.124263939323486</v>
      </c>
      <c r="AJ12" s="0" t="s">
        <v>37</v>
      </c>
      <c r="AK12" s="0" t="s">
        <v>40</v>
      </c>
      <c r="AL12" s="0" t="n">
        <v>0.949102220266</v>
      </c>
      <c r="AU12" s="0" t="n">
        <v>0.0259972726568172</v>
      </c>
      <c r="AV12" s="0" t="n">
        <v>0.0246242234002202</v>
      </c>
      <c r="AW12" s="0" t="n">
        <v>0.0252602381476734</v>
      </c>
      <c r="AX12" s="0" t="n">
        <v>0.0257784976129916</v>
      </c>
      <c r="AY12" s="0" t="n">
        <v>0.0250565247530494</v>
      </c>
      <c r="BA12" s="0" t="n">
        <f aca="false">LOG(AU12,10)</f>
        <v>-1.58507221096084</v>
      </c>
      <c r="BB12" s="0" t="n">
        <f aca="false">LOG(AV12,10)</f>
        <v>-1.60863745741177</v>
      </c>
      <c r="BC12" s="0" t="n">
        <f aca="false">LOG(AW12,10)</f>
        <v>-1.59756255933362</v>
      </c>
      <c r="BD12" s="0" t="n">
        <f aca="false">LOG(AX12,10)</f>
        <v>-1.58874239719986</v>
      </c>
      <c r="BE12" s="0" t="n">
        <f aca="false">LOG(AY12,10)</f>
        <v>-1.60107916419721</v>
      </c>
    </row>
    <row r="13" customFormat="false" ht="13.8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0.680762903548619</v>
      </c>
      <c r="V13" s="19" t="n">
        <v>0.704351161655842</v>
      </c>
      <c r="W13" s="19" t="n">
        <v>0.68384574073576</v>
      </c>
      <c r="X13" s="19" t="n">
        <v>0.602669842593958</v>
      </c>
      <c r="Y13" s="19" t="n">
        <v>0.561152090326232</v>
      </c>
      <c r="Z13" s="16" t="n">
        <f aca="false">AVERAGE(U13:Y13)</f>
        <v>0.646556347772082</v>
      </c>
      <c r="AA13" s="16" t="n">
        <f aca="false">U13-$Z13</f>
        <v>0.0342065557765372</v>
      </c>
      <c r="AB13" s="16" t="n">
        <f aca="false">V13-$Z13</f>
        <v>0.0577948138837593</v>
      </c>
      <c r="AC13" s="16" t="n">
        <f aca="false">W13-$Z13</f>
        <v>0.0372893929636773</v>
      </c>
      <c r="AD13" s="16" t="n">
        <f aca="false">X13-$Z13</f>
        <v>-0.0438865051781239</v>
      </c>
      <c r="AE13" s="20" t="n">
        <f aca="false">Y13-$Z13</f>
        <v>-0.0854042574458502</v>
      </c>
      <c r="AG13" s="0" t="s">
        <v>40</v>
      </c>
      <c r="AH13" s="0" t="n">
        <v>0.123079778955776</v>
      </c>
      <c r="AJ13" s="0" t="s">
        <v>37</v>
      </c>
      <c r="AK13" s="0" t="s">
        <v>40</v>
      </c>
      <c r="AL13" s="0" t="n">
        <v>1.0493034651045</v>
      </c>
      <c r="AU13" s="0" t="n">
        <v>4.79471616952169</v>
      </c>
      <c r="AV13" s="0" t="n">
        <v>5.06233826901839</v>
      </c>
      <c r="AW13" s="0" t="n">
        <v>4.82887252397427</v>
      </c>
      <c r="AX13" s="0" t="n">
        <v>4.00562088333143</v>
      </c>
      <c r="AY13" s="0" t="n">
        <v>3.64042501824922</v>
      </c>
      <c r="BA13" s="0" t="n">
        <f aca="false">LOG(AU13,10)</f>
        <v>0.680762903548619</v>
      </c>
      <c r="BB13" s="0" t="n">
        <f aca="false">LOG(AV13,10)</f>
        <v>0.704351161655842</v>
      </c>
      <c r="BC13" s="0" t="n">
        <f aca="false">LOG(AW13,10)</f>
        <v>0.68384574073576</v>
      </c>
      <c r="BD13" s="0" t="n">
        <f aca="false">LOG(AX13,10)</f>
        <v>0.602669842593958</v>
      </c>
      <c r="BE13" s="0" t="n">
        <f aca="false">LOG(AY13,10)</f>
        <v>0.561152090326232</v>
      </c>
    </row>
    <row r="14" customFormat="false" ht="13.8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-0.91181433869201</v>
      </c>
      <c r="V14" s="19" t="n">
        <v>-0.913070639107823</v>
      </c>
      <c r="W14" s="19" t="n">
        <v>-0.906476738283703</v>
      </c>
      <c r="X14" s="19" t="n">
        <v>-0.917804772335352</v>
      </c>
      <c r="Y14" s="19" t="n">
        <v>-0.926976088811032</v>
      </c>
      <c r="Z14" s="16" t="n">
        <f aca="false">AVERAGE(U14:Y14)</f>
        <v>-0.915228515445984</v>
      </c>
      <c r="AA14" s="16" t="n">
        <f aca="false">U14-$Z14</f>
        <v>0.00341417675397393</v>
      </c>
      <c r="AB14" s="16" t="n">
        <f aca="false">V14-$Z14</f>
        <v>0.002157876338161</v>
      </c>
      <c r="AC14" s="16" t="n">
        <f aca="false">W14-$Z14</f>
        <v>0.00875177716228104</v>
      </c>
      <c r="AD14" s="16" t="n">
        <f aca="false">X14-$Z14</f>
        <v>-0.0025762568893678</v>
      </c>
      <c r="AE14" s="20" t="n">
        <f aca="false">Y14-$Z14</f>
        <v>-0.0117475733650478</v>
      </c>
      <c r="AG14" s="0" t="s">
        <v>41</v>
      </c>
      <c r="AH14" s="0" t="n">
        <v>0.119671349258786</v>
      </c>
      <c r="AJ14" s="0" t="s">
        <v>37</v>
      </c>
      <c r="AK14" s="0" t="s">
        <v>40</v>
      </c>
      <c r="AL14" s="0" t="n">
        <v>1.0324293573549</v>
      </c>
      <c r="AU14" s="0" t="n">
        <v>0.12251398357856</v>
      </c>
      <c r="AV14" s="0" t="n">
        <v>0.122160094748743</v>
      </c>
      <c r="AW14" s="0" t="n">
        <v>0.124029005585645</v>
      </c>
      <c r="AX14" s="0" t="n">
        <v>0.120835690367251</v>
      </c>
      <c r="AY14" s="0" t="n">
        <v>0.118310669288468</v>
      </c>
      <c r="BA14" s="0" t="n">
        <f aca="false">LOG(AU14,10)</f>
        <v>-0.91181433869201</v>
      </c>
      <c r="BB14" s="0" t="n">
        <f aca="false">LOG(AV14,10)</f>
        <v>-0.913070639107823</v>
      </c>
      <c r="BC14" s="0" t="n">
        <f aca="false">LOG(AW14,10)</f>
        <v>-0.906476738283703</v>
      </c>
      <c r="BD14" s="0" t="n">
        <f aca="false">LOG(AX14,10)</f>
        <v>-0.917804772335352</v>
      </c>
      <c r="BE14" s="0" t="n">
        <f aca="false">LOG(AY14,10)</f>
        <v>-0.926976088811032</v>
      </c>
    </row>
    <row r="15" customFormat="false" ht="13.8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-0.347625192423135</v>
      </c>
      <c r="V15" s="19" t="n">
        <v>-0.288785562900313</v>
      </c>
      <c r="W15" s="19" t="n">
        <v>-0.347989869823606</v>
      </c>
      <c r="X15" s="19" t="n">
        <v>-0.24529177465668</v>
      </c>
      <c r="Y15" s="19" t="n">
        <v>-0.339658987921933</v>
      </c>
      <c r="Z15" s="16" t="n">
        <f aca="false">AVERAGE(U15:Y15)</f>
        <v>-0.313870277545133</v>
      </c>
      <c r="AA15" s="16" t="n">
        <f aca="false">U15-$Z15</f>
        <v>-0.0337549148780015</v>
      </c>
      <c r="AB15" s="16" t="n">
        <f aca="false">V15-$Z15</f>
        <v>0.0250847146448204</v>
      </c>
      <c r="AC15" s="16" t="n">
        <f aca="false">W15-$Z15</f>
        <v>-0.0341195922784731</v>
      </c>
      <c r="AD15" s="16" t="n">
        <f aca="false">X15-$Z15</f>
        <v>0.0685785028884536</v>
      </c>
      <c r="AE15" s="20" t="n">
        <f aca="false">Y15-$Z15</f>
        <v>-0.0257887103767996</v>
      </c>
      <c r="AG15" s="0" t="s">
        <v>42</v>
      </c>
      <c r="AH15" s="0" t="n">
        <v>0.121300719835212</v>
      </c>
      <c r="AJ15" s="0" t="s">
        <v>37</v>
      </c>
      <c r="AK15" s="0" t="s">
        <v>40</v>
      </c>
      <c r="AL15" s="0" t="n">
        <v>0.97146114520229</v>
      </c>
      <c r="AU15" s="0" t="n">
        <v>0.449132836188367</v>
      </c>
      <c r="AV15" s="0" t="n">
        <v>0.514297528277626</v>
      </c>
      <c r="AW15" s="0" t="n">
        <v>0.448755857307606</v>
      </c>
      <c r="AX15" s="0" t="n">
        <v>0.568470883331427</v>
      </c>
      <c r="AY15" s="0" t="n">
        <v>0.457447240471438</v>
      </c>
      <c r="BA15" s="0" t="n">
        <f aca="false">LOG(AU15,10)</f>
        <v>-0.347625192423135</v>
      </c>
      <c r="BB15" s="0" t="n">
        <f aca="false">LOG(AV15,10)</f>
        <v>-0.288785562900313</v>
      </c>
      <c r="BC15" s="0" t="n">
        <f aca="false">LOG(AW15,10)</f>
        <v>-0.347989869823606</v>
      </c>
      <c r="BD15" s="0" t="n">
        <f aca="false">LOG(AX15,10)</f>
        <v>-0.24529177465668</v>
      </c>
      <c r="BE15" s="0" t="n">
        <f aca="false">LOG(AY15,10)</f>
        <v>-0.339658987921933</v>
      </c>
    </row>
    <row r="16" customFormat="false" ht="13.8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-1.55047728702512</v>
      </c>
      <c r="V16" s="19" t="n">
        <v>-1.55319709799441</v>
      </c>
      <c r="W16" s="19" t="n">
        <v>-1.54236593333756</v>
      </c>
      <c r="X16" s="19" t="n">
        <v>-1.54023235264445</v>
      </c>
      <c r="Y16" s="19" t="n">
        <v>-1.54564450101337</v>
      </c>
      <c r="Z16" s="16" t="n">
        <f aca="false">AVERAGE(U16:Y16)</f>
        <v>-1.54638343440298</v>
      </c>
      <c r="AA16" s="16" t="n">
        <f aca="false">U16-$Z16</f>
        <v>-0.00409385262213635</v>
      </c>
      <c r="AB16" s="16" t="n">
        <f aca="false">V16-$Z16</f>
        <v>-0.00681366359142577</v>
      </c>
      <c r="AC16" s="16" t="n">
        <f aca="false">W16-$Z16</f>
        <v>0.00401750106541932</v>
      </c>
      <c r="AD16" s="16" t="n">
        <f aca="false">X16-$Z16</f>
        <v>0.00615108175853174</v>
      </c>
      <c r="AE16" s="20" t="n">
        <f aca="false">Y16-$Z16</f>
        <v>0.000738933389611285</v>
      </c>
      <c r="AG16" s="0" t="s">
        <v>43</v>
      </c>
      <c r="AH16" s="0" t="n">
        <v>0.120134302530828</v>
      </c>
      <c r="AJ16" s="0" t="s">
        <v>37</v>
      </c>
      <c r="AK16" s="0" t="s">
        <v>41</v>
      </c>
      <c r="AL16" s="0" t="n">
        <v>0.96884282885</v>
      </c>
      <c r="AM16" s="0" t="n">
        <f aca="false">AVERAGE(AL16:AL20)</f>
        <v>1.09905802803904</v>
      </c>
      <c r="AU16" s="0" t="n">
        <v>0.0281528724674487</v>
      </c>
      <c r="AV16" s="0" t="n">
        <v>0.0279771133242052</v>
      </c>
      <c r="AW16" s="0" t="n">
        <v>0.0286836270219888</v>
      </c>
      <c r="AX16" s="0" t="n">
        <v>0.0288248892511254</v>
      </c>
      <c r="AY16" s="0" t="n">
        <v>0.028467904417242</v>
      </c>
      <c r="BA16" s="0" t="n">
        <f aca="false">LOG(AU16,10)</f>
        <v>-1.55047728702512</v>
      </c>
      <c r="BB16" s="0" t="n">
        <f aca="false">LOG(AV16,10)</f>
        <v>-1.55319709799441</v>
      </c>
      <c r="BC16" s="0" t="n">
        <f aca="false">LOG(AW16,10)</f>
        <v>-1.54236593333756</v>
      </c>
      <c r="BD16" s="0" t="n">
        <f aca="false">LOG(AX16,10)</f>
        <v>-1.54023235264445</v>
      </c>
      <c r="BE16" s="0" t="n">
        <f aca="false">LOG(AY16,10)</f>
        <v>-1.54564450101337</v>
      </c>
    </row>
    <row r="17" customFormat="false" ht="13.8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0.0277766175472358</v>
      </c>
      <c r="V17" s="19" t="n">
        <v>0.0202351516913721</v>
      </c>
      <c r="W17" s="19" t="n">
        <v>0.0259928505704077</v>
      </c>
      <c r="X17" s="19" t="n">
        <v>0.0139595956241885</v>
      </c>
      <c r="Y17" s="19" t="n">
        <v>-0.000199893956871965</v>
      </c>
      <c r="Z17" s="16" t="n">
        <f aca="false">AVERAGE(U17:Y17)</f>
        <v>0.0175528642952664</v>
      </c>
      <c r="AA17" s="16" t="n">
        <f aca="false">U17-$Z17</f>
        <v>0.0102237532519694</v>
      </c>
      <c r="AB17" s="16" t="n">
        <f aca="false">V17-$Z17</f>
        <v>0.00268228739610571</v>
      </c>
      <c r="AC17" s="16" t="n">
        <f aca="false">W17-$Z17</f>
        <v>0.00843998627514124</v>
      </c>
      <c r="AD17" s="16" t="n">
        <f aca="false">X17-$Z17</f>
        <v>-0.00359326867107795</v>
      </c>
      <c r="AE17" s="20" t="n">
        <f aca="false">Y17-$Z17</f>
        <v>-0.0177527582521384</v>
      </c>
      <c r="AJ17" s="0" t="s">
        <v>37</v>
      </c>
      <c r="AK17" s="0" t="s">
        <v>41</v>
      </c>
      <c r="AL17" s="0" t="n">
        <v>1.1275948923644</v>
      </c>
      <c r="AU17" s="0" t="n">
        <v>1.06604765100319</v>
      </c>
      <c r="AV17" s="0" t="n">
        <v>1.04769567642577</v>
      </c>
      <c r="AW17" s="0" t="n">
        <v>1.06167807952983</v>
      </c>
      <c r="AX17" s="0" t="n">
        <v>1.03266532777587</v>
      </c>
      <c r="AY17" s="0" t="n">
        <v>0.999539833064023</v>
      </c>
      <c r="BA17" s="0" t="n">
        <f aca="false">LOG(AU17,10)</f>
        <v>0.0277766175472358</v>
      </c>
      <c r="BB17" s="0" t="n">
        <f aca="false">LOG(AV17,10)</f>
        <v>0.0202351516913721</v>
      </c>
      <c r="BC17" s="0" t="n">
        <f aca="false">LOG(AW17,10)</f>
        <v>0.0259928505704077</v>
      </c>
      <c r="BD17" s="0" t="n">
        <f aca="false">LOG(AX17,10)</f>
        <v>0.0139595956241885</v>
      </c>
      <c r="BE17" s="0" t="n">
        <f aca="false">LOG(AY17,10)</f>
        <v>-0.000199893956871965</v>
      </c>
    </row>
    <row r="18" customFormat="false" ht="13.8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-0.938955763473077</v>
      </c>
      <c r="V18" s="19" t="n">
        <v>-0.949121786671167</v>
      </c>
      <c r="W18" s="19" t="n">
        <v>-0.94070901421787</v>
      </c>
      <c r="X18" s="19" t="n">
        <v>-0.929145372854191</v>
      </c>
      <c r="Y18" s="19" t="n">
        <v>-0.94119684259493</v>
      </c>
      <c r="Z18" s="16" t="n">
        <f aca="false">AVERAGE(U18:Y18)</f>
        <v>-0.939825755962247</v>
      </c>
      <c r="AA18" s="16" t="n">
        <f aca="false">U18-$Z18</f>
        <v>0.000869992489169635</v>
      </c>
      <c r="AB18" s="16" t="n">
        <f aca="false">V18-$Z18</f>
        <v>-0.00929603070891982</v>
      </c>
      <c r="AC18" s="16" t="n">
        <f aca="false">W18-$Z18</f>
        <v>-0.00088325825562241</v>
      </c>
      <c r="AD18" s="16" t="n">
        <f aca="false">X18-$Z18</f>
        <v>0.0106803831080557</v>
      </c>
      <c r="AE18" s="20" t="n">
        <f aca="false">Y18-$Z18</f>
        <v>-0.00137108663268337</v>
      </c>
      <c r="AF18" s="0" t="s">
        <v>45</v>
      </c>
      <c r="AG18" s="0" t="s">
        <v>38</v>
      </c>
      <c r="AH18" s="0" t="n">
        <v>0.145446082557116</v>
      </c>
      <c r="AJ18" s="0" t="s">
        <v>37</v>
      </c>
      <c r="AK18" s="0" t="s">
        <v>41</v>
      </c>
      <c r="AL18" s="0" t="n">
        <v>1.226609324586</v>
      </c>
      <c r="AU18" s="0" t="n">
        <v>0.115091761356338</v>
      </c>
      <c r="AV18" s="0" t="n">
        <v>0.112428965176058</v>
      </c>
      <c r="AW18" s="0" t="n">
        <v>0.114628071466434</v>
      </c>
      <c r="AX18" s="0" t="n">
        <v>0.117721185547422</v>
      </c>
      <c r="AY18" s="0" t="n">
        <v>0.114499385898724</v>
      </c>
      <c r="BA18" s="0" t="n">
        <f aca="false">LOG(AU18,10)</f>
        <v>-0.938955763473077</v>
      </c>
      <c r="BB18" s="0" t="n">
        <f aca="false">LOG(AV18,10)</f>
        <v>-0.949121786671167</v>
      </c>
      <c r="BC18" s="0" t="n">
        <f aca="false">LOG(AW18,10)</f>
        <v>-0.94070901421787</v>
      </c>
      <c r="BD18" s="0" t="n">
        <f aca="false">LOG(AX18,10)</f>
        <v>-0.929145372854191</v>
      </c>
      <c r="BE18" s="0" t="n">
        <f aca="false">LOG(AY18,10)</f>
        <v>-0.94119684259493</v>
      </c>
    </row>
    <row r="19" customFormat="false" ht="13.8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-0.850679760286707</v>
      </c>
      <c r="V19" s="19" t="n">
        <v>-0.858935593503245</v>
      </c>
      <c r="W19" s="19" t="n">
        <v>-0.853905497366268</v>
      </c>
      <c r="X19" s="19" t="n">
        <v>-0.858426691780952</v>
      </c>
      <c r="Y19" s="19" t="n">
        <v>-0.867310464404019</v>
      </c>
      <c r="Z19" s="16" t="n">
        <f aca="false">AVERAGE(U19:Y19)</f>
        <v>-0.857851601468238</v>
      </c>
      <c r="AA19" s="16" t="n">
        <f aca="false">U19-$Z19</f>
        <v>0.00717184118153091</v>
      </c>
      <c r="AB19" s="16" t="n">
        <f aca="false">V19-$Z19</f>
        <v>-0.00108399203500653</v>
      </c>
      <c r="AC19" s="16" t="n">
        <f aca="false">W19-$Z19</f>
        <v>0.00394610410197049</v>
      </c>
      <c r="AD19" s="16" t="n">
        <f aca="false">X19-$Z19</f>
        <v>-0.000575090312713966</v>
      </c>
      <c r="AE19" s="20" t="n">
        <f aca="false">Y19-$Z19</f>
        <v>-0.00945886293578046</v>
      </c>
      <c r="AG19" s="0" t="s">
        <v>40</v>
      </c>
      <c r="AH19" s="0" t="n">
        <v>0.14712435982776</v>
      </c>
      <c r="AJ19" s="0" t="s">
        <v>37</v>
      </c>
      <c r="AK19" s="0" t="s">
        <v>41</v>
      </c>
      <c r="AL19" s="0" t="n">
        <v>1.1653178497105</v>
      </c>
      <c r="AU19" s="0" t="n">
        <v>0.141032836188368</v>
      </c>
      <c r="AV19" s="0" t="n">
        <v>0.138377157907254</v>
      </c>
      <c r="AW19" s="0" t="n">
        <v>0.139989190640939</v>
      </c>
      <c r="AX19" s="0" t="n">
        <v>0.138539401849946</v>
      </c>
      <c r="AY19" s="0" t="n">
        <v>0.135734277508474</v>
      </c>
      <c r="BA19" s="0" t="n">
        <f aca="false">LOG(AU19,10)</f>
        <v>-0.850679760286707</v>
      </c>
      <c r="BB19" s="0" t="n">
        <f aca="false">LOG(AV19,10)</f>
        <v>-0.858935593503245</v>
      </c>
      <c r="BC19" s="0" t="n">
        <f aca="false">LOG(AW19,10)</f>
        <v>-0.853905497366268</v>
      </c>
      <c r="BD19" s="0" t="n">
        <f aca="false">LOG(AX19,10)</f>
        <v>-0.858426691780952</v>
      </c>
      <c r="BE19" s="0" t="n">
        <f aca="false">LOG(AY19,10)</f>
        <v>-0.867310464404019</v>
      </c>
    </row>
    <row r="20" customFormat="false" ht="13.8" hidden="false" customHeight="false" outlineLevel="0" collapsed="false">
      <c r="E20" s="21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f aca="false">F20*G20</f>
        <v>1</v>
      </c>
      <c r="K20" s="22" t="n">
        <f aca="false">F20*H20</f>
        <v>1</v>
      </c>
      <c r="L20" s="22" t="n">
        <f aca="false">F20*I20</f>
        <v>1</v>
      </c>
      <c r="M20" s="22" t="n">
        <f aca="false">G20*H20</f>
        <v>1</v>
      </c>
      <c r="N20" s="22" t="n">
        <f aca="false">G20*I20</f>
        <v>1</v>
      </c>
      <c r="O20" s="22" t="n">
        <f aca="false">H20*I20</f>
        <v>1</v>
      </c>
      <c r="P20" s="22" t="n">
        <f aca="false">F20*G20*H20</f>
        <v>1</v>
      </c>
      <c r="Q20" s="22" t="n">
        <f aca="false">F20*G20*I20</f>
        <v>1</v>
      </c>
      <c r="R20" s="22" t="n">
        <f aca="false">F20*H20*I20</f>
        <v>1</v>
      </c>
      <c r="S20" s="22" t="n">
        <f aca="false">G20*H20*I20</f>
        <v>1</v>
      </c>
      <c r="T20" s="23" t="n">
        <f aca="false">F20*G20*H20*I20</f>
        <v>1</v>
      </c>
      <c r="U20" s="24" t="n">
        <v>-1.60391206271275</v>
      </c>
      <c r="V20" s="25" t="n">
        <v>-1.60171779933734</v>
      </c>
      <c r="W20" s="25" t="n">
        <v>-1.58974909266001</v>
      </c>
      <c r="X20" s="25" t="n">
        <v>-1.59325674857423</v>
      </c>
      <c r="Y20" s="25" t="n">
        <v>-1.59486025777665</v>
      </c>
      <c r="Z20" s="22" t="n">
        <f aca="false">AVERAGE(U20:Y20)</f>
        <v>-1.5966991922122</v>
      </c>
      <c r="AA20" s="22" t="n">
        <f aca="false">U20-$Z20</f>
        <v>-0.00721287050055253</v>
      </c>
      <c r="AB20" s="22" t="n">
        <f aca="false">V20-$Z20</f>
        <v>-0.00501860712514635</v>
      </c>
      <c r="AC20" s="22" t="n">
        <f aca="false">W20-$Z20</f>
        <v>0.0069500995521814</v>
      </c>
      <c r="AD20" s="22" t="n">
        <f aca="false">X20-$Z20</f>
        <v>0.00344244363796986</v>
      </c>
      <c r="AE20" s="26" t="n">
        <f aca="false">Y20-$Z20</f>
        <v>0.0018389344355465</v>
      </c>
      <c r="AG20" s="0" t="s">
        <v>41</v>
      </c>
      <c r="AH20" s="0" t="n">
        <v>0.151146916927912</v>
      </c>
      <c r="AJ20" s="0" t="s">
        <v>37</v>
      </c>
      <c r="AK20" s="0" t="s">
        <v>41</v>
      </c>
      <c r="AL20" s="0" t="n">
        <v>1.0069252446843</v>
      </c>
      <c r="AU20" s="0" t="n">
        <v>0.0248936132081894</v>
      </c>
      <c r="AV20" s="0" t="n">
        <v>0.025019705916798</v>
      </c>
      <c r="AW20" s="0" t="n">
        <v>0.0257188122071741</v>
      </c>
      <c r="AX20" s="0" t="n">
        <v>0.0255119262881626</v>
      </c>
      <c r="AY20" s="0" t="n">
        <v>0.0254179044172422</v>
      </c>
      <c r="BA20" s="0" t="n">
        <f aca="false">LOG(AU20,10)</f>
        <v>-1.60391206271275</v>
      </c>
      <c r="BB20" s="0" t="n">
        <f aca="false">LOG(AV20,10)</f>
        <v>-1.60171779933734</v>
      </c>
      <c r="BC20" s="0" t="n">
        <f aca="false">LOG(AW20,10)</f>
        <v>-1.58974909266001</v>
      </c>
      <c r="BD20" s="0" t="n">
        <f aca="false">LOG(AX20,10)</f>
        <v>-1.59325674857423</v>
      </c>
      <c r="BE20" s="0" t="n">
        <f aca="false">LOG(AY20,10)</f>
        <v>-1.59486025777665</v>
      </c>
    </row>
    <row r="21" customFormat="false" ht="13.8" hidden="false" customHeight="false" outlineLevel="0" collapsed="false">
      <c r="Y21" s="27" t="s">
        <v>46</v>
      </c>
      <c r="Z21" s="27"/>
      <c r="AA21" s="28" t="n">
        <f aca="false">SUM(AA5:AA20)</f>
        <v>0.0242425233652425</v>
      </c>
      <c r="AB21" s="28" t="n">
        <f aca="false">SUM(AB5:AB20)</f>
        <v>0.0182330454320191</v>
      </c>
      <c r="AC21" s="28" t="n">
        <f aca="false">SUM(AC5:AC20)</f>
        <v>0.0221142813073911</v>
      </c>
      <c r="AD21" s="28" t="n">
        <f aca="false">SUM(AD5:AD20)</f>
        <v>0.0683960241086768</v>
      </c>
      <c r="AE21" s="14" t="n">
        <f aca="false">SUM(AE5:AE20)</f>
        <v>-0.13298587421333</v>
      </c>
      <c r="AG21" s="0" t="s">
        <v>42</v>
      </c>
      <c r="AH21" s="0" t="n">
        <v>0.147707859003864</v>
      </c>
      <c r="AJ21" s="0" t="s">
        <v>37</v>
      </c>
      <c r="AK21" s="0" t="s">
        <v>42</v>
      </c>
      <c r="AL21" s="0" t="n">
        <v>1.0835298050218</v>
      </c>
      <c r="AM21" s="0" t="n">
        <f aca="false">AVERAGE(AL21:AL25)</f>
        <v>1.06268563678166</v>
      </c>
    </row>
    <row r="22" customFormat="false" ht="13.8" hidden="false" customHeight="false" outlineLevel="0" collapsed="false">
      <c r="Y22" s="27"/>
      <c r="Z22" s="27"/>
      <c r="AA22" s="28"/>
      <c r="AB22" s="28"/>
      <c r="AC22" s="28"/>
      <c r="AD22" s="28"/>
      <c r="AE22" s="14"/>
      <c r="AG22" s="0" t="s">
        <v>43</v>
      </c>
      <c r="AH22" s="0" t="n">
        <v>0.145836257854802</v>
      </c>
      <c r="AJ22" s="0" t="s">
        <v>37</v>
      </c>
      <c r="AK22" s="0" t="s">
        <v>42</v>
      </c>
      <c r="AL22" s="0" t="n">
        <v>1.0907374428792</v>
      </c>
    </row>
    <row r="23" customFormat="false" ht="13.8" hidden="false" customHeight="false" outlineLevel="0" collapsed="false">
      <c r="Y23" s="29" t="s">
        <v>47</v>
      </c>
      <c r="Z23" s="29"/>
      <c r="AA23" s="30" t="n">
        <f aca="false">AVERAGE(AA5:AA20)</f>
        <v>0.00151515771032766</v>
      </c>
      <c r="AB23" s="30" t="n">
        <f aca="false">AVERAGE(AB5:AB20)</f>
        <v>0.00113956533950119</v>
      </c>
      <c r="AC23" s="30" t="n">
        <f aca="false">AVERAGE(AC5:AC20)</f>
        <v>0.00138214258171194</v>
      </c>
      <c r="AD23" s="30" t="n">
        <f aca="false">AVERAGE(AD5:AD20)</f>
        <v>0.0042747515067923</v>
      </c>
      <c r="AE23" s="26" t="n">
        <f aca="false">AVERAGE(AE5:AE20)</f>
        <v>-0.00831161713833314</v>
      </c>
      <c r="AJ23" s="0" t="s">
        <v>37</v>
      </c>
      <c r="AK23" s="0" t="s">
        <v>42</v>
      </c>
      <c r="AL23" s="0" t="n">
        <v>0.90497620857779</v>
      </c>
    </row>
    <row r="24" customFormat="false" ht="13.8" hidden="false" customHeight="false" outlineLevel="0" collapsed="false">
      <c r="Y24" s="29"/>
      <c r="Z24" s="29"/>
      <c r="AA24" s="30"/>
      <c r="AB24" s="30"/>
      <c r="AC24" s="30"/>
      <c r="AD24" s="30"/>
      <c r="AE24" s="26"/>
      <c r="AF24" s="0" t="s">
        <v>48</v>
      </c>
      <c r="AG24" s="0" t="s">
        <v>38</v>
      </c>
      <c r="AH24" s="0" t="n">
        <v>0.0261750504345952</v>
      </c>
      <c r="AJ24" s="0" t="s">
        <v>37</v>
      </c>
      <c r="AK24" s="0" t="s">
        <v>42</v>
      </c>
      <c r="AL24" s="0" t="n">
        <v>1.1558820515053</v>
      </c>
    </row>
    <row r="25" customFormat="false" ht="13.8" hidden="false" customHeight="false" outlineLevel="0" collapsed="false">
      <c r="AG25" s="0" t="s">
        <v>40</v>
      </c>
      <c r="AH25" s="0" t="n">
        <v>0.0251020011779982</v>
      </c>
      <c r="AJ25" s="0" t="s">
        <v>37</v>
      </c>
      <c r="AK25" s="0" t="s">
        <v>42</v>
      </c>
      <c r="AL25" s="0" t="n">
        <v>1.0783026759242</v>
      </c>
    </row>
    <row r="26" customFormat="false" ht="13.8" hidden="false" customHeight="false" outlineLevel="0" collapsed="false">
      <c r="AG26" s="0" t="s">
        <v>41</v>
      </c>
      <c r="AH26" s="0" t="n">
        <v>0.02542690481434</v>
      </c>
      <c r="AJ26" s="0" t="s">
        <v>37</v>
      </c>
      <c r="AK26" s="0" t="s">
        <v>43</v>
      </c>
      <c r="AL26" s="0" t="n">
        <v>1.152148607688</v>
      </c>
      <c r="AM26" s="0" t="n">
        <f aca="false">AVERAGE(AL26:AL30)</f>
        <v>1.15111403563258</v>
      </c>
    </row>
    <row r="27" customFormat="false" ht="13.8" hidden="false" customHeight="false" outlineLevel="0" collapsed="false">
      <c r="AG27" s="0" t="s">
        <v>42</v>
      </c>
      <c r="AH27" s="0" t="n">
        <v>0.0270118309463242</v>
      </c>
      <c r="AJ27" s="0" t="s">
        <v>37</v>
      </c>
      <c r="AK27" s="0" t="s">
        <v>43</v>
      </c>
      <c r="AL27" s="0" t="n">
        <v>1.0866819769663</v>
      </c>
    </row>
    <row r="28" customFormat="false" ht="13.8" hidden="false" customHeight="false" outlineLevel="0" collapsed="false">
      <c r="E28" s="31" t="s">
        <v>3</v>
      </c>
      <c r="F28" s="32" t="s">
        <v>1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  <c r="L28" s="32" t="s">
        <v>9</v>
      </c>
      <c r="M28" s="32" t="s">
        <v>10</v>
      </c>
      <c r="N28" s="32" t="s">
        <v>11</v>
      </c>
      <c r="O28" s="32" t="s">
        <v>12</v>
      </c>
      <c r="P28" s="32" t="s">
        <v>13</v>
      </c>
      <c r="Q28" s="32" t="s">
        <v>14</v>
      </c>
      <c r="R28" s="32" t="s">
        <v>15</v>
      </c>
      <c r="S28" s="32" t="s">
        <v>16</v>
      </c>
      <c r="T28" s="33" t="s">
        <v>17</v>
      </c>
      <c r="V28" s="34" t="s">
        <v>49</v>
      </c>
      <c r="W28" s="35" t="s">
        <v>50</v>
      </c>
      <c r="X28" s="35"/>
      <c r="Y28" s="35"/>
      <c r="Z28" s="35"/>
      <c r="AA28" s="35"/>
      <c r="AG28" s="0" t="s">
        <v>43</v>
      </c>
      <c r="AH28" s="0" t="n">
        <v>0.0253898580863826</v>
      </c>
      <c r="AJ28" s="0" t="s">
        <v>37</v>
      </c>
      <c r="AK28" s="0" t="s">
        <v>43</v>
      </c>
      <c r="AL28" s="0" t="n">
        <v>1.4277133635932</v>
      </c>
    </row>
    <row r="29" customFormat="false" ht="13.8" hidden="false" customHeight="false" outlineLevel="0" collapsed="false">
      <c r="E29" s="9" t="n">
        <f aca="false">E5*$Z5</f>
        <v>0.0335165336244196</v>
      </c>
      <c r="F29" s="10" t="n">
        <f aca="false">F5*$Z5</f>
        <v>-0.0335165336244196</v>
      </c>
      <c r="G29" s="10" t="n">
        <f aca="false">G5*$Z5</f>
        <v>-0.0335165336244196</v>
      </c>
      <c r="H29" s="10" t="n">
        <f aca="false">H5*$Z5</f>
        <v>-0.0335165336244196</v>
      </c>
      <c r="I29" s="10" t="n">
        <f aca="false">I5*$Z5</f>
        <v>-0.0335165336244196</v>
      </c>
      <c r="J29" s="10" t="n">
        <f aca="false">J5*$Z5</f>
        <v>0.0335165336244196</v>
      </c>
      <c r="K29" s="10" t="n">
        <f aca="false">K5*$Z5</f>
        <v>0.0335165336244196</v>
      </c>
      <c r="L29" s="10" t="n">
        <f aca="false">L5*$Z5</f>
        <v>0.0335165336244196</v>
      </c>
      <c r="M29" s="10" t="n">
        <f aca="false">M5*$Z5</f>
        <v>0.0335165336244196</v>
      </c>
      <c r="N29" s="10" t="n">
        <f aca="false">N5*$Z5</f>
        <v>0.0335165336244196</v>
      </c>
      <c r="O29" s="10" t="n">
        <f aca="false">O5*$Z5</f>
        <v>0.0335165336244196</v>
      </c>
      <c r="P29" s="10" t="n">
        <f aca="false">P5*$Z5</f>
        <v>-0.0335165336244196</v>
      </c>
      <c r="Q29" s="10" t="n">
        <f aca="false">Q5*$Z5</f>
        <v>-0.0335165336244196</v>
      </c>
      <c r="R29" s="10" t="n">
        <f aca="false">R5*$Z5</f>
        <v>-0.0335165336244196</v>
      </c>
      <c r="S29" s="10" t="n">
        <f aca="false">S5*$Z5</f>
        <v>-0.0335165336244196</v>
      </c>
      <c r="T29" s="14" t="n">
        <f aca="false">T5*$Z5</f>
        <v>0.0335165336244196</v>
      </c>
      <c r="W29" s="9" t="n">
        <f aca="false">AA5^2</f>
        <v>9.21731906691093E-005</v>
      </c>
      <c r="X29" s="10" t="n">
        <f aca="false">AB5^2</f>
        <v>0.000338320661507915</v>
      </c>
      <c r="Y29" s="10" t="n">
        <f aca="false">AC5^2</f>
        <v>5.63113558308561E-005</v>
      </c>
      <c r="Z29" s="10" t="n">
        <f aca="false">AD5^2</f>
        <v>5.05766027991306E-005</v>
      </c>
      <c r="AA29" s="14" t="n">
        <f aca="false">AE5^2</f>
        <v>0.000761860230812707</v>
      </c>
      <c r="AJ29" s="0" t="s">
        <v>37</v>
      </c>
      <c r="AK29" s="0" t="s">
        <v>43</v>
      </c>
      <c r="AL29" s="0" t="n">
        <v>0.95458026750032</v>
      </c>
    </row>
    <row r="30" customFormat="false" ht="13.8" hidden="false" customHeight="false" outlineLevel="0" collapsed="false">
      <c r="E30" s="15" t="n">
        <f aca="false">E6*$Z6</f>
        <v>-0.914789515636822</v>
      </c>
      <c r="F30" s="16" t="n">
        <f aca="false">F6*$Z6</f>
        <v>0.914789515636822</v>
      </c>
      <c r="G30" s="16" t="n">
        <f aca="false">G6*$Z6</f>
        <v>0.914789515636822</v>
      </c>
      <c r="H30" s="16" t="n">
        <f aca="false">H6*$Z6</f>
        <v>0.914789515636822</v>
      </c>
      <c r="I30" s="16" t="n">
        <f aca="false">I6*$Z6</f>
        <v>-0.914789515636822</v>
      </c>
      <c r="J30" s="16" t="n">
        <f aca="false">J6*$Z6</f>
        <v>-0.914789515636822</v>
      </c>
      <c r="K30" s="16" t="n">
        <f aca="false">K6*$Z6</f>
        <v>-0.914789515636822</v>
      </c>
      <c r="L30" s="16" t="n">
        <f aca="false">L6*$Z6</f>
        <v>0.914789515636822</v>
      </c>
      <c r="M30" s="16" t="n">
        <f aca="false">M6*$Z6</f>
        <v>-0.914789515636822</v>
      </c>
      <c r="N30" s="16" t="n">
        <f aca="false">N6*$Z6</f>
        <v>0.914789515636822</v>
      </c>
      <c r="O30" s="16" t="n">
        <f aca="false">O6*$Z6</f>
        <v>0.914789515636822</v>
      </c>
      <c r="P30" s="16" t="n">
        <f aca="false">P6*$Z6</f>
        <v>0.914789515636822</v>
      </c>
      <c r="Q30" s="16" t="n">
        <f aca="false">Q6*$Z6</f>
        <v>-0.914789515636822</v>
      </c>
      <c r="R30" s="16" t="n">
        <f aca="false">R6*$Z6</f>
        <v>-0.914789515636822</v>
      </c>
      <c r="S30" s="16" t="n">
        <f aca="false">S6*$Z6</f>
        <v>-0.914789515636822</v>
      </c>
      <c r="T30" s="20" t="n">
        <f aca="false">T6*$Z6</f>
        <v>0.914789515636822</v>
      </c>
      <c r="W30" s="15" t="n">
        <f aca="false">AA6^2</f>
        <v>8.34415166569389E-005</v>
      </c>
      <c r="X30" s="16" t="n">
        <f aca="false">AB6^2</f>
        <v>2.47627977836995E-005</v>
      </c>
      <c r="Y30" s="16" t="n">
        <f aca="false">AC6^2</f>
        <v>5.21326853784582E-005</v>
      </c>
      <c r="Z30" s="16" t="n">
        <f aca="false">AD6^2</f>
        <v>1.81469525945771E-006</v>
      </c>
      <c r="AA30" s="20" t="n">
        <f aca="false">AE6^2</f>
        <v>3.07298716100694E-005</v>
      </c>
      <c r="AF30" s="0" t="s">
        <v>51</v>
      </c>
      <c r="AG30" s="0" t="s">
        <v>38</v>
      </c>
      <c r="AH30" s="0" t="n">
        <v>0.992434971446016</v>
      </c>
      <c r="AJ30" s="0" t="s">
        <v>37</v>
      </c>
      <c r="AK30" s="0" t="s">
        <v>43</v>
      </c>
      <c r="AL30" s="0" t="n">
        <v>1.1344459624151</v>
      </c>
    </row>
    <row r="31" customFormat="false" ht="13.8" hidden="false" customHeight="false" outlineLevel="0" collapsed="false">
      <c r="E31" s="15" t="n">
        <f aca="false">E7*$Z7</f>
        <v>-0.831388995492904</v>
      </c>
      <c r="F31" s="16" t="n">
        <f aca="false">F7*$Z7</f>
        <v>0.831388995492904</v>
      </c>
      <c r="G31" s="16" t="n">
        <f aca="false">G7*$Z7</f>
        <v>0.831388995492904</v>
      </c>
      <c r="H31" s="16" t="n">
        <f aca="false">H7*$Z7</f>
        <v>-0.831388995492904</v>
      </c>
      <c r="I31" s="16" t="n">
        <f aca="false">I7*$Z7</f>
        <v>0.831388995492904</v>
      </c>
      <c r="J31" s="16" t="n">
        <f aca="false">J7*$Z7</f>
        <v>-0.831388995492904</v>
      </c>
      <c r="K31" s="16" t="n">
        <f aca="false">K7*$Z7</f>
        <v>0.831388995492904</v>
      </c>
      <c r="L31" s="16" t="n">
        <f aca="false">L7*$Z7</f>
        <v>-0.831388995492904</v>
      </c>
      <c r="M31" s="16" t="n">
        <f aca="false">M7*$Z7</f>
        <v>0.831388995492904</v>
      </c>
      <c r="N31" s="16" t="n">
        <f aca="false">N7*$Z7</f>
        <v>-0.831388995492904</v>
      </c>
      <c r="O31" s="16" t="n">
        <f aca="false">O7*$Z7</f>
        <v>0.831388995492904</v>
      </c>
      <c r="P31" s="16" t="n">
        <f aca="false">P7*$Z7</f>
        <v>-0.831388995492904</v>
      </c>
      <c r="Q31" s="16" t="n">
        <f aca="false">Q7*$Z7</f>
        <v>0.831388995492904</v>
      </c>
      <c r="R31" s="16" t="n">
        <f aca="false">R7*$Z7</f>
        <v>-0.831388995492904</v>
      </c>
      <c r="S31" s="16" t="n">
        <f aca="false">S7*$Z7</f>
        <v>-0.831388995492904</v>
      </c>
      <c r="T31" s="20" t="n">
        <f aca="false">T7*$Z7</f>
        <v>0.831388995492904</v>
      </c>
      <c r="W31" s="15" t="n">
        <f aca="false">AA7^2</f>
        <v>3.49159979403893E-005</v>
      </c>
      <c r="X31" s="16" t="n">
        <f aca="false">AB7^2</f>
        <v>8.58250991812437E-007</v>
      </c>
      <c r="Y31" s="16" t="n">
        <f aca="false">AC7^2</f>
        <v>0.000116387167109441</v>
      </c>
      <c r="Z31" s="16" t="n">
        <f aca="false">AD7^2</f>
        <v>6.28212646616541E-007</v>
      </c>
      <c r="AA31" s="20" t="n">
        <f aca="false">AE7^2</f>
        <v>2.25197007224274E-005</v>
      </c>
      <c r="AG31" s="0" t="s">
        <v>40</v>
      </c>
      <c r="AH31" s="0" t="n">
        <v>0.976602137605534</v>
      </c>
    </row>
    <row r="32" customFormat="false" ht="13.8" hidden="false" customHeight="false" outlineLevel="0" collapsed="false">
      <c r="E32" s="15" t="n">
        <f aca="false">E8*$Z8</f>
        <v>-1.58817926669833</v>
      </c>
      <c r="F32" s="16" t="n">
        <f aca="false">F8*$Z8</f>
        <v>1.58817926669833</v>
      </c>
      <c r="G32" s="16" t="n">
        <f aca="false">G8*$Z8</f>
        <v>1.58817926669833</v>
      </c>
      <c r="H32" s="16" t="n">
        <f aca="false">H8*$Z8</f>
        <v>-1.58817926669833</v>
      </c>
      <c r="I32" s="16" t="n">
        <f aca="false">I8*$Z8</f>
        <v>-1.58817926669833</v>
      </c>
      <c r="J32" s="16" t="n">
        <f aca="false">J8*$Z8</f>
        <v>-1.58817926669833</v>
      </c>
      <c r="K32" s="16" t="n">
        <f aca="false">K8*$Z8</f>
        <v>1.58817926669833</v>
      </c>
      <c r="L32" s="16" t="n">
        <f aca="false">L8*$Z8</f>
        <v>1.58817926669833</v>
      </c>
      <c r="M32" s="16" t="n">
        <f aca="false">M8*$Z8</f>
        <v>1.58817926669833</v>
      </c>
      <c r="N32" s="16" t="n">
        <f aca="false">N8*$Z8</f>
        <v>1.58817926669833</v>
      </c>
      <c r="O32" s="16" t="n">
        <f aca="false">O8*$Z8</f>
        <v>-1.58817926669833</v>
      </c>
      <c r="P32" s="16" t="n">
        <f aca="false">P8*$Z8</f>
        <v>-1.58817926669833</v>
      </c>
      <c r="Q32" s="16" t="n">
        <f aca="false">Q8*$Z8</f>
        <v>-1.58817926669833</v>
      </c>
      <c r="R32" s="16" t="n">
        <f aca="false">R8*$Z8</f>
        <v>1.58817926669833</v>
      </c>
      <c r="S32" s="16" t="n">
        <f aca="false">S8*$Z8</f>
        <v>1.58817926669833</v>
      </c>
      <c r="T32" s="20" t="n">
        <f aca="false">T8*$Z8</f>
        <v>-1.58817926669833</v>
      </c>
      <c r="W32" s="15" t="n">
        <f aca="false">AA8^2</f>
        <v>3.68059877039262E-005</v>
      </c>
      <c r="X32" s="16" t="n">
        <f aca="false">AB8^2</f>
        <v>0.000146709935322304</v>
      </c>
      <c r="Y32" s="16" t="n">
        <f aca="false">AC8^2</f>
        <v>4.26048103016616E-005</v>
      </c>
      <c r="Z32" s="16" t="n">
        <f aca="false">AD8^2</f>
        <v>0.00038940272320667</v>
      </c>
      <c r="AA32" s="20" t="n">
        <f aca="false">AE8^2</f>
        <v>5.12721853917182E-005</v>
      </c>
      <c r="AG32" s="0" t="s">
        <v>41</v>
      </c>
      <c r="AH32" s="0" t="n">
        <v>0.953902472483468</v>
      </c>
      <c r="AJ32" s="0" t="s">
        <v>44</v>
      </c>
      <c r="AK32" s="0" t="s">
        <v>38</v>
      </c>
      <c r="AL32" s="0" t="n">
        <v>0.11302509581009</v>
      </c>
      <c r="AM32" s="0" t="n">
        <f aca="false">AVERAGE(AL32:AL36)</f>
        <v>0.124263939323486</v>
      </c>
    </row>
    <row r="33" customFormat="false" ht="13.8" hidden="false" customHeight="false" outlineLevel="0" collapsed="false">
      <c r="E33" s="15" t="n">
        <f aca="false">E9*$Z9</f>
        <v>-0.00769349983536734</v>
      </c>
      <c r="F33" s="16" t="n">
        <f aca="false">F9*$Z9</f>
        <v>0.00769349983536734</v>
      </c>
      <c r="G33" s="16" t="n">
        <f aca="false">G9*$Z9</f>
        <v>-0.00769349983536734</v>
      </c>
      <c r="H33" s="16" t="n">
        <f aca="false">H9*$Z9</f>
        <v>0.00769349983536734</v>
      </c>
      <c r="I33" s="16" t="n">
        <f aca="false">I9*$Z9</f>
        <v>0.00769349983536734</v>
      </c>
      <c r="J33" s="16" t="n">
        <f aca="false">J9*$Z9</f>
        <v>0.00769349983536734</v>
      </c>
      <c r="K33" s="16" t="n">
        <f aca="false">K9*$Z9</f>
        <v>-0.00769349983536734</v>
      </c>
      <c r="L33" s="16" t="n">
        <f aca="false">L9*$Z9</f>
        <v>-0.00769349983536734</v>
      </c>
      <c r="M33" s="16" t="n">
        <f aca="false">M9*$Z9</f>
        <v>0.00769349983536734</v>
      </c>
      <c r="N33" s="16" t="n">
        <f aca="false">N9*$Z9</f>
        <v>0.00769349983536734</v>
      </c>
      <c r="O33" s="16" t="n">
        <f aca="false">O9*$Z9</f>
        <v>-0.00769349983536734</v>
      </c>
      <c r="P33" s="16" t="n">
        <f aca="false">P9*$Z9</f>
        <v>-0.00769349983536734</v>
      </c>
      <c r="Q33" s="16" t="n">
        <f aca="false">Q9*$Z9</f>
        <v>-0.00769349983536734</v>
      </c>
      <c r="R33" s="16" t="n">
        <f aca="false">R9*$Z9</f>
        <v>0.00769349983536734</v>
      </c>
      <c r="S33" s="16" t="n">
        <f aca="false">S9*$Z9</f>
        <v>-0.00769349983536734</v>
      </c>
      <c r="T33" s="20" t="n">
        <f aca="false">T9*$Z9</f>
        <v>0.00769349983536734</v>
      </c>
      <c r="W33" s="15" t="n">
        <f aca="false">AA9^2</f>
        <v>1.9320942298067E-005</v>
      </c>
      <c r="X33" s="16" t="n">
        <f aca="false">AB9^2</f>
        <v>6.70203881887065E-006</v>
      </c>
      <c r="Y33" s="16" t="n">
        <f aca="false">AC9^2</f>
        <v>0.000163904664271672</v>
      </c>
      <c r="Z33" s="16" t="n">
        <f aca="false">AD9^2</f>
        <v>1.31016816899644E-005</v>
      </c>
      <c r="AA33" s="20" t="n">
        <f aca="false">AE9^2</f>
        <v>5.44079047432543E-005</v>
      </c>
      <c r="AG33" s="0" t="s">
        <v>42</v>
      </c>
      <c r="AH33" s="0" t="n">
        <v>0.990663414559426</v>
      </c>
      <c r="AJ33" s="0" t="s">
        <v>44</v>
      </c>
      <c r="AK33" s="0" t="s">
        <v>38</v>
      </c>
      <c r="AL33" s="0" t="n">
        <v>0.11900025470297</v>
      </c>
    </row>
    <row r="34" customFormat="false" ht="13.8" hidden="false" customHeight="false" outlineLevel="0" collapsed="false">
      <c r="E34" s="15" t="n">
        <f aca="false">E10*$Z10</f>
        <v>-0.912314288127024</v>
      </c>
      <c r="F34" s="16" t="n">
        <f aca="false">F10*$Z10</f>
        <v>0.912314288127024</v>
      </c>
      <c r="G34" s="16" t="n">
        <f aca="false">G10*$Z10</f>
        <v>-0.912314288127024</v>
      </c>
      <c r="H34" s="16" t="n">
        <f aca="false">H10*$Z10</f>
        <v>0.912314288127024</v>
      </c>
      <c r="I34" s="16" t="n">
        <f aca="false">I10*$Z10</f>
        <v>-0.912314288127024</v>
      </c>
      <c r="J34" s="16" t="n">
        <f aca="false">J10*$Z10</f>
        <v>0.912314288127024</v>
      </c>
      <c r="K34" s="16" t="n">
        <f aca="false">K10*$Z10</f>
        <v>-0.912314288127024</v>
      </c>
      <c r="L34" s="16" t="n">
        <f aca="false">L10*$Z10</f>
        <v>0.912314288127024</v>
      </c>
      <c r="M34" s="16" t="n">
        <f aca="false">M10*$Z10</f>
        <v>0.912314288127024</v>
      </c>
      <c r="N34" s="16" t="n">
        <f aca="false">N10*$Z10</f>
        <v>-0.912314288127024</v>
      </c>
      <c r="O34" s="16" t="n">
        <f aca="false">O10*$Z10</f>
        <v>0.912314288127024</v>
      </c>
      <c r="P34" s="16" t="n">
        <f aca="false">P10*$Z10</f>
        <v>-0.912314288127024</v>
      </c>
      <c r="Q34" s="16" t="n">
        <f aca="false">Q10*$Z10</f>
        <v>0.912314288127024</v>
      </c>
      <c r="R34" s="16" t="n">
        <f aca="false">R10*$Z10</f>
        <v>-0.912314288127024</v>
      </c>
      <c r="S34" s="16" t="n">
        <f aca="false">S10*$Z10</f>
        <v>0.912314288127024</v>
      </c>
      <c r="T34" s="20" t="n">
        <f aca="false">T10*$Z10</f>
        <v>-0.912314288127024</v>
      </c>
      <c r="W34" s="15" t="n">
        <f aca="false">AA10^2</f>
        <v>1.8689847983604E-005</v>
      </c>
      <c r="X34" s="16" t="n">
        <f aca="false">AB10^2</f>
        <v>1.01233349480079E-005</v>
      </c>
      <c r="Y34" s="16" t="n">
        <f aca="false">AC10^2</f>
        <v>9.40031909685541E-005</v>
      </c>
      <c r="Z34" s="16" t="n">
        <f aca="false">AD10^2</f>
        <v>1.55606793693034E-005</v>
      </c>
      <c r="AA34" s="20" t="n">
        <f aca="false">AE10^2</f>
        <v>2.12462435097468E-005</v>
      </c>
      <c r="AG34" s="0" t="s">
        <v>43</v>
      </c>
      <c r="AH34" s="0" t="n">
        <v>0.999269591188124</v>
      </c>
      <c r="AJ34" s="0" t="s">
        <v>44</v>
      </c>
      <c r="AK34" s="0" t="s">
        <v>38</v>
      </c>
      <c r="AL34" s="0" t="n">
        <v>0.13167940649148</v>
      </c>
    </row>
    <row r="35" customFormat="false" ht="13.8" hidden="false" customHeight="false" outlineLevel="0" collapsed="false">
      <c r="E35" s="15" t="n">
        <f aca="false">E11*$Z11</f>
        <v>-0.874929633497299</v>
      </c>
      <c r="F35" s="16" t="n">
        <f aca="false">F11*$Z11</f>
        <v>0.874929633497299</v>
      </c>
      <c r="G35" s="16" t="n">
        <f aca="false">G11*$Z11</f>
        <v>-0.874929633497299</v>
      </c>
      <c r="H35" s="16" t="n">
        <f aca="false">H11*$Z11</f>
        <v>-0.874929633497299</v>
      </c>
      <c r="I35" s="16" t="n">
        <f aca="false">I11*$Z11</f>
        <v>0.874929633497299</v>
      </c>
      <c r="J35" s="16" t="n">
        <f aca="false">J11*$Z11</f>
        <v>0.874929633497299</v>
      </c>
      <c r="K35" s="16" t="n">
        <f aca="false">K11*$Z11</f>
        <v>0.874929633497299</v>
      </c>
      <c r="L35" s="16" t="n">
        <f aca="false">L11*$Z11</f>
        <v>-0.874929633497299</v>
      </c>
      <c r="M35" s="16" t="n">
        <f aca="false">M11*$Z11</f>
        <v>-0.874929633497299</v>
      </c>
      <c r="N35" s="16" t="n">
        <f aca="false">N11*$Z11</f>
        <v>0.874929633497299</v>
      </c>
      <c r="O35" s="16" t="n">
        <f aca="false">O11*$Z11</f>
        <v>0.874929633497299</v>
      </c>
      <c r="P35" s="16" t="n">
        <f aca="false">P11*$Z11</f>
        <v>0.874929633497299</v>
      </c>
      <c r="Q35" s="16" t="n">
        <f aca="false">Q11*$Z11</f>
        <v>-0.874929633497299</v>
      </c>
      <c r="R35" s="16" t="n">
        <f aca="false">R11*$Z11</f>
        <v>-0.874929633497299</v>
      </c>
      <c r="S35" s="16" t="n">
        <f aca="false">S11*$Z11</f>
        <v>0.874929633497299</v>
      </c>
      <c r="T35" s="20" t="n">
        <f aca="false">T11*$Z11</f>
        <v>-0.874929633497299</v>
      </c>
      <c r="W35" s="15" t="n">
        <f aca="false">AA11^2</f>
        <v>3.76898214261396E-005</v>
      </c>
      <c r="X35" s="16" t="n">
        <f aca="false">AB11^2</f>
        <v>6.91178506486582E-006</v>
      </c>
      <c r="Y35" s="16" t="n">
        <f aca="false">AC11^2</f>
        <v>4.92702540114271E-005</v>
      </c>
      <c r="Z35" s="16" t="n">
        <f aca="false">AD11^2</f>
        <v>9.40640745155498E-006</v>
      </c>
      <c r="AA35" s="20" t="n">
        <f aca="false">AE11^2</f>
        <v>1.73721091772889E-006</v>
      </c>
      <c r="AJ35" s="0" t="s">
        <v>44</v>
      </c>
      <c r="AK35" s="0" t="s">
        <v>38</v>
      </c>
      <c r="AL35" s="0" t="n">
        <v>0.12546934540213</v>
      </c>
    </row>
    <row r="36" customFormat="false" ht="13.8" hidden="false" customHeight="false" outlineLevel="0" collapsed="false">
      <c r="E36" s="15" t="n">
        <f aca="false">E12*$Z12</f>
        <v>-1.59621875782066</v>
      </c>
      <c r="F36" s="16" t="n">
        <f aca="false">F12*$Z12</f>
        <v>1.59621875782066</v>
      </c>
      <c r="G36" s="16" t="n">
        <f aca="false">G12*$Z12</f>
        <v>-1.59621875782066</v>
      </c>
      <c r="H36" s="16" t="n">
        <f aca="false">H12*$Z12</f>
        <v>-1.59621875782066</v>
      </c>
      <c r="I36" s="16" t="n">
        <f aca="false">I12*$Z12</f>
        <v>-1.59621875782066</v>
      </c>
      <c r="J36" s="16" t="n">
        <f aca="false">J12*$Z12</f>
        <v>1.59621875782066</v>
      </c>
      <c r="K36" s="16" t="n">
        <f aca="false">K12*$Z12</f>
        <v>1.59621875782066</v>
      </c>
      <c r="L36" s="16" t="n">
        <f aca="false">L12*$Z12</f>
        <v>1.59621875782066</v>
      </c>
      <c r="M36" s="16" t="n">
        <f aca="false">M12*$Z12</f>
        <v>-1.59621875782066</v>
      </c>
      <c r="N36" s="16" t="n">
        <f aca="false">N12*$Z12</f>
        <v>-1.59621875782066</v>
      </c>
      <c r="O36" s="16" t="n">
        <f aca="false">O12*$Z12</f>
        <v>-1.59621875782066</v>
      </c>
      <c r="P36" s="16" t="n">
        <f aca="false">P12*$Z12</f>
        <v>1.59621875782066</v>
      </c>
      <c r="Q36" s="16" t="n">
        <f aca="false">Q12*$Z12</f>
        <v>1.59621875782066</v>
      </c>
      <c r="R36" s="16" t="n">
        <f aca="false">R12*$Z12</f>
        <v>1.59621875782066</v>
      </c>
      <c r="S36" s="16" t="n">
        <f aca="false">S12*$Z12</f>
        <v>-1.59621875782066</v>
      </c>
      <c r="T36" s="20" t="n">
        <f aca="false">T12*$Z12</f>
        <v>1.59621875782066</v>
      </c>
      <c r="W36" s="15" t="n">
        <f aca="false">AA12^2</f>
        <v>0.000124245506898192</v>
      </c>
      <c r="X36" s="16" t="n">
        <f aca="false">AB12^2</f>
        <v>0.000154224099534224</v>
      </c>
      <c r="Y36" s="16" t="n">
        <f aca="false">AC12^2</f>
        <v>1.80580250624041E-006</v>
      </c>
      <c r="Z36" s="16" t="n">
        <f aca="false">AD12^2</f>
        <v>5.58959681322777E-005</v>
      </c>
      <c r="AA36" s="20" t="n">
        <f aca="false">AE12^2</f>
        <v>2.36235501452214E-005</v>
      </c>
      <c r="AF36" s="0" t="s">
        <v>52</v>
      </c>
      <c r="AG36" s="0" t="s">
        <v>38</v>
      </c>
      <c r="AH36" s="0" t="n">
        <v>0.123597272656818</v>
      </c>
      <c r="AJ36" s="0" t="s">
        <v>44</v>
      </c>
      <c r="AK36" s="0" t="s">
        <v>38</v>
      </c>
      <c r="AL36" s="0" t="n">
        <v>0.13214559421076</v>
      </c>
    </row>
    <row r="37" customFormat="false" ht="13.8" hidden="false" customHeight="false" outlineLevel="0" collapsed="false">
      <c r="E37" s="15" t="n">
        <f aca="false">E13*$Z13</f>
        <v>0.646556347772082</v>
      </c>
      <c r="F37" s="16" t="n">
        <f aca="false">F13*$Z13</f>
        <v>0.646556347772082</v>
      </c>
      <c r="G37" s="16" t="n">
        <f aca="false">G13*$Z13</f>
        <v>-0.646556347772082</v>
      </c>
      <c r="H37" s="16" t="n">
        <f aca="false">H13*$Z13</f>
        <v>-0.646556347772082</v>
      </c>
      <c r="I37" s="16" t="n">
        <f aca="false">I13*$Z13</f>
        <v>-0.646556347772082</v>
      </c>
      <c r="J37" s="16" t="n">
        <f aca="false">J13*$Z13</f>
        <v>-0.646556347772082</v>
      </c>
      <c r="K37" s="16" t="n">
        <f aca="false">K13*$Z13</f>
        <v>-0.646556347772082</v>
      </c>
      <c r="L37" s="16" t="n">
        <f aca="false">L13*$Z13</f>
        <v>-0.646556347772082</v>
      </c>
      <c r="M37" s="16" t="n">
        <f aca="false">M13*$Z13</f>
        <v>0.646556347772082</v>
      </c>
      <c r="N37" s="16" t="n">
        <f aca="false">N13*$Z13</f>
        <v>0.646556347772082</v>
      </c>
      <c r="O37" s="16" t="n">
        <f aca="false">O13*$Z13</f>
        <v>0.646556347772082</v>
      </c>
      <c r="P37" s="16" t="n">
        <f aca="false">P13*$Z13</f>
        <v>0.646556347772082</v>
      </c>
      <c r="Q37" s="16" t="n">
        <f aca="false">Q13*$Z13</f>
        <v>0.646556347772082</v>
      </c>
      <c r="R37" s="16" t="n">
        <f aca="false">R13*$Z13</f>
        <v>0.646556347772082</v>
      </c>
      <c r="S37" s="16" t="n">
        <f aca="false">S13*$Z13</f>
        <v>-0.646556347772082</v>
      </c>
      <c r="T37" s="20" t="n">
        <f aca="false">T13*$Z13</f>
        <v>-0.646556347772082</v>
      </c>
      <c r="W37" s="15" t="n">
        <f aca="false">AA13^2</f>
        <v>0.00117008845809335</v>
      </c>
      <c r="X37" s="16" t="n">
        <f aca="false">AB13^2</f>
        <v>0.00334024051185838</v>
      </c>
      <c r="Y37" s="16" t="n">
        <f aca="false">AC13^2</f>
        <v>0.00139049882759954</v>
      </c>
      <c r="Z37" s="16" t="n">
        <f aca="false">AD13^2</f>
        <v>0.00192602533674949</v>
      </c>
      <c r="AA37" s="20" t="n">
        <f aca="false">AE13^2</f>
        <v>0.00729388718987706</v>
      </c>
      <c r="AG37" s="0" t="s">
        <v>40</v>
      </c>
      <c r="AH37" s="0" t="n">
        <v>0.121479778955776</v>
      </c>
      <c r="AJ37" s="0" t="s">
        <v>44</v>
      </c>
      <c r="AK37" s="0" t="s">
        <v>40</v>
      </c>
      <c r="AL37" s="0" t="n">
        <v>0.11528404741103</v>
      </c>
      <c r="AM37" s="0" t="n">
        <f aca="false">AVERAGE(AL37:AL41)</f>
        <v>0.123079778955776</v>
      </c>
    </row>
    <row r="38" customFormat="false" ht="13.8" hidden="false" customHeight="false" outlineLevel="0" collapsed="false">
      <c r="E38" s="15" t="n">
        <f aca="false">E14*$Z14</f>
        <v>-0.915228515445984</v>
      </c>
      <c r="F38" s="16" t="n">
        <f aca="false">F14*$Z14</f>
        <v>-0.915228515445984</v>
      </c>
      <c r="G38" s="16" t="n">
        <f aca="false">G14*$Z14</f>
        <v>0.915228515445984</v>
      </c>
      <c r="H38" s="16" t="n">
        <f aca="false">H14*$Z14</f>
        <v>0.915228515445984</v>
      </c>
      <c r="I38" s="16" t="n">
        <f aca="false">I14*$Z14</f>
        <v>-0.915228515445984</v>
      </c>
      <c r="J38" s="16" t="n">
        <f aca="false">J14*$Z14</f>
        <v>0.915228515445984</v>
      </c>
      <c r="K38" s="16" t="n">
        <f aca="false">K14*$Z14</f>
        <v>0.915228515445984</v>
      </c>
      <c r="L38" s="16" t="n">
        <f aca="false">L14*$Z14</f>
        <v>-0.915228515445984</v>
      </c>
      <c r="M38" s="16" t="n">
        <f aca="false">M14*$Z14</f>
        <v>-0.915228515445984</v>
      </c>
      <c r="N38" s="16" t="n">
        <f aca="false">N14*$Z14</f>
        <v>0.915228515445984</v>
      </c>
      <c r="O38" s="16" t="n">
        <f aca="false">O14*$Z14</f>
        <v>0.915228515445984</v>
      </c>
      <c r="P38" s="16" t="n">
        <f aca="false">P14*$Z14</f>
        <v>-0.915228515445984</v>
      </c>
      <c r="Q38" s="16" t="n">
        <f aca="false">Q14*$Z14</f>
        <v>0.915228515445984</v>
      </c>
      <c r="R38" s="16" t="n">
        <f aca="false">R14*$Z14</f>
        <v>0.915228515445984</v>
      </c>
      <c r="S38" s="16" t="n">
        <f aca="false">S14*$Z14</f>
        <v>-0.915228515445984</v>
      </c>
      <c r="T38" s="20" t="n">
        <f aca="false">T14*$Z14</f>
        <v>-0.915228515445984</v>
      </c>
      <c r="W38" s="15" t="n">
        <f aca="false">AA14^2</f>
        <v>1.1656602907376E-005</v>
      </c>
      <c r="X38" s="16" t="n">
        <f aca="false">AB14^2</f>
        <v>4.65643029079514E-006</v>
      </c>
      <c r="Y38" s="16" t="n">
        <f aca="false">AC14^2</f>
        <v>7.65936034982239E-005</v>
      </c>
      <c r="Z38" s="16" t="n">
        <f aca="false">AD14^2</f>
        <v>6.63709956001506E-006</v>
      </c>
      <c r="AA38" s="20" t="n">
        <f aca="false">AE14^2</f>
        <v>0.000138005479967181</v>
      </c>
      <c r="AG38" s="0" t="s">
        <v>41</v>
      </c>
      <c r="AH38" s="0" t="n">
        <v>0.119671349258782</v>
      </c>
      <c r="AJ38" s="0" t="s">
        <v>44</v>
      </c>
      <c r="AK38" s="0" t="s">
        <v>40</v>
      </c>
      <c r="AL38" s="0" t="n">
        <v>0.13292812384013</v>
      </c>
    </row>
    <row r="39" customFormat="false" ht="13.8" hidden="false" customHeight="false" outlineLevel="0" collapsed="false">
      <c r="E39" s="15" t="n">
        <f aca="false">E15*$Z15</f>
        <v>-0.313870277545133</v>
      </c>
      <c r="F39" s="16" t="n">
        <f aca="false">F15*$Z15</f>
        <v>-0.313870277545133</v>
      </c>
      <c r="G39" s="16" t="n">
        <f aca="false">G15*$Z15</f>
        <v>0.313870277545133</v>
      </c>
      <c r="H39" s="16" t="n">
        <f aca="false">H15*$Z15</f>
        <v>-0.313870277545133</v>
      </c>
      <c r="I39" s="16" t="n">
        <f aca="false">I15*$Z15</f>
        <v>0.313870277545133</v>
      </c>
      <c r="J39" s="16" t="n">
        <f aca="false">J15*$Z15</f>
        <v>0.313870277545133</v>
      </c>
      <c r="K39" s="16" t="n">
        <f aca="false">K15*$Z15</f>
        <v>-0.313870277545133</v>
      </c>
      <c r="L39" s="16" t="n">
        <f aca="false">L15*$Z15</f>
        <v>0.313870277545133</v>
      </c>
      <c r="M39" s="16" t="n">
        <f aca="false">M15*$Z15</f>
        <v>0.313870277545133</v>
      </c>
      <c r="N39" s="16" t="n">
        <f aca="false">N15*$Z15</f>
        <v>-0.313870277545133</v>
      </c>
      <c r="O39" s="16" t="n">
        <f aca="false">O15*$Z15</f>
        <v>0.313870277545133</v>
      </c>
      <c r="P39" s="16" t="n">
        <f aca="false">P15*$Z15</f>
        <v>0.313870277545133</v>
      </c>
      <c r="Q39" s="16" t="n">
        <f aca="false">Q15*$Z15</f>
        <v>-0.313870277545133</v>
      </c>
      <c r="R39" s="16" t="n">
        <f aca="false">R15*$Z15</f>
        <v>0.313870277545133</v>
      </c>
      <c r="S39" s="16" t="n">
        <f aca="false">S15*$Z15</f>
        <v>-0.313870277545133</v>
      </c>
      <c r="T39" s="20" t="n">
        <f aca="false">T15*$Z15</f>
        <v>-0.313870277545133</v>
      </c>
      <c r="W39" s="15" t="n">
        <f aca="false">AA15^2</f>
        <v>0.00113939427842113</v>
      </c>
      <c r="X39" s="16" t="n">
        <f aca="false">AB15^2</f>
        <v>0.000629242908812068</v>
      </c>
      <c r="Y39" s="16" t="n">
        <f aca="false">AC15^2</f>
        <v>0.00116414657724924</v>
      </c>
      <c r="Z39" s="16" t="n">
        <f aca="false">AD15^2</f>
        <v>0.00470301105842164</v>
      </c>
      <c r="AA39" s="20" t="n">
        <f aca="false">AE15^2</f>
        <v>0.000665057582898453</v>
      </c>
      <c r="AG39" s="0" t="s">
        <v>42</v>
      </c>
      <c r="AH39" s="0" t="n">
        <v>0.1234896087241</v>
      </c>
      <c r="AJ39" s="0" t="s">
        <v>44</v>
      </c>
      <c r="AK39" s="0" t="s">
        <v>40</v>
      </c>
      <c r="AL39" s="0" t="n">
        <v>0.13961403550877</v>
      </c>
    </row>
    <row r="40" customFormat="false" ht="13.8" hidden="false" customHeight="false" outlineLevel="0" collapsed="false">
      <c r="E40" s="15" t="n">
        <f aca="false">E16*$Z16</f>
        <v>-1.54638343440298</v>
      </c>
      <c r="F40" s="16" t="n">
        <f aca="false">F16*$Z16</f>
        <v>-1.54638343440298</v>
      </c>
      <c r="G40" s="16" t="n">
        <f aca="false">G16*$Z16</f>
        <v>1.54638343440298</v>
      </c>
      <c r="H40" s="16" t="n">
        <f aca="false">H16*$Z16</f>
        <v>-1.54638343440298</v>
      </c>
      <c r="I40" s="16" t="n">
        <f aca="false">I16*$Z16</f>
        <v>-1.54638343440298</v>
      </c>
      <c r="J40" s="16" t="n">
        <f aca="false">J16*$Z16</f>
        <v>1.54638343440298</v>
      </c>
      <c r="K40" s="16" t="n">
        <f aca="false">K16*$Z16</f>
        <v>-1.54638343440298</v>
      </c>
      <c r="L40" s="16" t="n">
        <f aca="false">L16*$Z16</f>
        <v>-1.54638343440298</v>
      </c>
      <c r="M40" s="16" t="n">
        <f aca="false">M16*$Z16</f>
        <v>1.54638343440298</v>
      </c>
      <c r="N40" s="16" t="n">
        <f aca="false">N16*$Z16</f>
        <v>1.54638343440298</v>
      </c>
      <c r="O40" s="16" t="n">
        <f aca="false">O16*$Z16</f>
        <v>-1.54638343440298</v>
      </c>
      <c r="P40" s="16" t="n">
        <f aca="false">P16*$Z16</f>
        <v>1.54638343440298</v>
      </c>
      <c r="Q40" s="16" t="n">
        <f aca="false">Q16*$Z16</f>
        <v>1.54638343440298</v>
      </c>
      <c r="R40" s="16" t="n">
        <f aca="false">R16*$Z16</f>
        <v>-1.54638343440298</v>
      </c>
      <c r="S40" s="16" t="n">
        <f aca="false">S16*$Z16</f>
        <v>1.54638343440298</v>
      </c>
      <c r="T40" s="20" t="n">
        <f aca="false">T16*$Z16</f>
        <v>1.54638343440298</v>
      </c>
      <c r="W40" s="15" t="n">
        <f aca="false">AA16^2</f>
        <v>1.67596292917727E-005</v>
      </c>
      <c r="X40" s="16" t="n">
        <f aca="false">AB16^2</f>
        <v>4.64260115371211E-005</v>
      </c>
      <c r="Y40" s="16" t="n">
        <f aca="false">AC16^2</f>
        <v>1.61403148106453E-005</v>
      </c>
      <c r="Z40" s="16" t="n">
        <f aca="false">AD16^2</f>
        <v>3.78358068001419E-005</v>
      </c>
      <c r="AA40" s="20" t="n">
        <f aca="false">AE16^2</f>
        <v>5.46022554282423E-007</v>
      </c>
      <c r="AG40" s="0" t="s">
        <v>43</v>
      </c>
      <c r="AH40" s="0" t="n">
        <v>0.123678746975272</v>
      </c>
      <c r="AJ40" s="0" t="s">
        <v>44</v>
      </c>
      <c r="AK40" s="0" t="s">
        <v>40</v>
      </c>
      <c r="AL40" s="0" t="n">
        <v>0.11283915611305</v>
      </c>
    </row>
    <row r="41" customFormat="false" ht="13.8" hidden="false" customHeight="false" outlineLevel="0" collapsed="false">
      <c r="E41" s="15" t="n">
        <f aca="false">E17*$Z17</f>
        <v>0.0175528642952664</v>
      </c>
      <c r="F41" s="16" t="n">
        <f aca="false">F17*$Z17</f>
        <v>0.0175528642952664</v>
      </c>
      <c r="G41" s="16" t="n">
        <f aca="false">G17*$Z17</f>
        <v>0.0175528642952664</v>
      </c>
      <c r="H41" s="16" t="n">
        <f aca="false">H17*$Z17</f>
        <v>-0.0175528642952664</v>
      </c>
      <c r="I41" s="16" t="n">
        <f aca="false">I17*$Z17</f>
        <v>-0.0175528642952664</v>
      </c>
      <c r="J41" s="16" t="n">
        <f aca="false">J17*$Z17</f>
        <v>0.0175528642952664</v>
      </c>
      <c r="K41" s="16" t="n">
        <f aca="false">K17*$Z17</f>
        <v>-0.0175528642952664</v>
      </c>
      <c r="L41" s="16" t="n">
        <f aca="false">L17*$Z17</f>
        <v>-0.0175528642952664</v>
      </c>
      <c r="M41" s="16" t="n">
        <f aca="false">M17*$Z17</f>
        <v>-0.0175528642952664</v>
      </c>
      <c r="N41" s="16" t="n">
        <f aca="false">N17*$Z17</f>
        <v>-0.0175528642952664</v>
      </c>
      <c r="O41" s="16" t="n">
        <f aca="false">O17*$Z17</f>
        <v>0.0175528642952664</v>
      </c>
      <c r="P41" s="16" t="n">
        <f aca="false">P17*$Z17</f>
        <v>-0.0175528642952664</v>
      </c>
      <c r="Q41" s="16" t="n">
        <f aca="false">Q17*$Z17</f>
        <v>-0.0175528642952664</v>
      </c>
      <c r="R41" s="16" t="n">
        <f aca="false">R17*$Z17</f>
        <v>0.0175528642952664</v>
      </c>
      <c r="S41" s="16" t="n">
        <f aca="false">S17*$Z17</f>
        <v>0.0175528642952664</v>
      </c>
      <c r="T41" s="20" t="n">
        <f aca="false">T17*$Z17</f>
        <v>0.0175528642952664</v>
      </c>
      <c r="W41" s="15" t="n">
        <f aca="false">AA17^2</f>
        <v>0.000104525130557155</v>
      </c>
      <c r="X41" s="16" t="n">
        <f aca="false">AB17^2</f>
        <v>7.19466567530755E-006</v>
      </c>
      <c r="Y41" s="16" t="n">
        <f aca="false">AC17^2</f>
        <v>7.12333683245726E-005</v>
      </c>
      <c r="Z41" s="16" t="n">
        <f aca="false">AD17^2</f>
        <v>1.29115797425503E-005</v>
      </c>
      <c r="AA41" s="20" t="n">
        <f aca="false">AE17^2</f>
        <v>0.000315160425558868</v>
      </c>
      <c r="AJ41" s="0" t="s">
        <v>44</v>
      </c>
      <c r="AK41" s="0" t="s">
        <v>40</v>
      </c>
      <c r="AL41" s="0" t="n">
        <v>0.1147335319059</v>
      </c>
    </row>
    <row r="42" customFormat="false" ht="13.8" hidden="false" customHeight="false" outlineLevel="0" collapsed="false">
      <c r="E42" s="15" t="n">
        <f aca="false">E18*$Z18</f>
        <v>-0.939825755962247</v>
      </c>
      <c r="F42" s="16" t="n">
        <f aca="false">F18*$Z18</f>
        <v>-0.939825755962247</v>
      </c>
      <c r="G42" s="16" t="n">
        <f aca="false">G18*$Z18</f>
        <v>-0.939825755962247</v>
      </c>
      <c r="H42" s="16" t="n">
        <f aca="false">H18*$Z18</f>
        <v>0.939825755962247</v>
      </c>
      <c r="I42" s="16" t="n">
        <f aca="false">I18*$Z18</f>
        <v>-0.939825755962247</v>
      </c>
      <c r="J42" s="16" t="n">
        <f aca="false">J18*$Z18</f>
        <v>-0.939825755962247</v>
      </c>
      <c r="K42" s="16" t="n">
        <f aca="false">K18*$Z18</f>
        <v>0.939825755962247</v>
      </c>
      <c r="L42" s="16" t="n">
        <f aca="false">L18*$Z18</f>
        <v>-0.939825755962247</v>
      </c>
      <c r="M42" s="16" t="n">
        <f aca="false">M18*$Z18</f>
        <v>0.939825755962247</v>
      </c>
      <c r="N42" s="16" t="n">
        <f aca="false">N18*$Z18</f>
        <v>-0.939825755962247</v>
      </c>
      <c r="O42" s="16" t="n">
        <f aca="false">O18*$Z18</f>
        <v>0.939825755962247</v>
      </c>
      <c r="P42" s="16" t="n">
        <f aca="false">P18*$Z18</f>
        <v>0.939825755962247</v>
      </c>
      <c r="Q42" s="16" t="n">
        <f aca="false">Q18*$Z18</f>
        <v>-0.939825755962247</v>
      </c>
      <c r="R42" s="16" t="n">
        <f aca="false">R18*$Z18</f>
        <v>0.939825755962247</v>
      </c>
      <c r="S42" s="16" t="n">
        <f aca="false">S18*$Z18</f>
        <v>0.939825755962247</v>
      </c>
      <c r="T42" s="20" t="n">
        <f aca="false">T18*$Z18</f>
        <v>0.939825755962247</v>
      </c>
      <c r="W42" s="15" t="n">
        <f aca="false">AA18^2</f>
        <v>7.56886931211578E-007</v>
      </c>
      <c r="X42" s="16" t="n">
        <f aca="false">AB18^2</f>
        <v>8.64161869411804E-005</v>
      </c>
      <c r="Y42" s="16" t="n">
        <f aca="false">AC18^2</f>
        <v>7.80145146125143E-007</v>
      </c>
      <c r="Z42" s="16" t="n">
        <f aca="false">AD18^2</f>
        <v>0.000114070583334843</v>
      </c>
      <c r="AA42" s="20" t="n">
        <f aca="false">AE18^2</f>
        <v>1.87987855432303E-006</v>
      </c>
      <c r="AF42" s="0" t="s">
        <v>53</v>
      </c>
      <c r="AG42" s="0" t="s">
        <v>38</v>
      </c>
      <c r="AH42" s="0" t="n">
        <v>0.13150163811267</v>
      </c>
      <c r="AJ42" s="0" t="s">
        <v>44</v>
      </c>
      <c r="AK42" s="0" t="s">
        <v>41</v>
      </c>
      <c r="AL42" s="0" t="n">
        <v>0.10812375439729</v>
      </c>
      <c r="AM42" s="0" t="n">
        <f aca="false">AVERAGE(AL42:AL46)</f>
        <v>0.119671349258786</v>
      </c>
    </row>
    <row r="43" customFormat="false" ht="13.8" hidden="false" customHeight="false" outlineLevel="0" collapsed="false">
      <c r="E43" s="15" t="n">
        <f aca="false">E19*$Z19</f>
        <v>-0.857851601468238</v>
      </c>
      <c r="F43" s="16" t="n">
        <f aca="false">F19*$Z19</f>
        <v>-0.857851601468238</v>
      </c>
      <c r="G43" s="16" t="n">
        <f aca="false">G19*$Z19</f>
        <v>-0.857851601468238</v>
      </c>
      <c r="H43" s="16" t="n">
        <f aca="false">H19*$Z19</f>
        <v>-0.857851601468238</v>
      </c>
      <c r="I43" s="16" t="n">
        <f aca="false">I19*$Z19</f>
        <v>0.857851601468238</v>
      </c>
      <c r="J43" s="16" t="n">
        <f aca="false">J19*$Z19</f>
        <v>-0.857851601468238</v>
      </c>
      <c r="K43" s="16" t="n">
        <f aca="false">K19*$Z19</f>
        <v>-0.857851601468238</v>
      </c>
      <c r="L43" s="16" t="n">
        <f aca="false">L19*$Z19</f>
        <v>0.857851601468238</v>
      </c>
      <c r="M43" s="16" t="n">
        <f aca="false">M19*$Z19</f>
        <v>-0.857851601468238</v>
      </c>
      <c r="N43" s="16" t="n">
        <f aca="false">N19*$Z19</f>
        <v>0.857851601468238</v>
      </c>
      <c r="O43" s="16" t="n">
        <f aca="false">O19*$Z19</f>
        <v>0.857851601468238</v>
      </c>
      <c r="P43" s="16" t="n">
        <f aca="false">P19*$Z19</f>
        <v>-0.857851601468238</v>
      </c>
      <c r="Q43" s="16" t="n">
        <f aca="false">Q19*$Z19</f>
        <v>0.857851601468238</v>
      </c>
      <c r="R43" s="16" t="n">
        <f aca="false">R19*$Z19</f>
        <v>0.857851601468238</v>
      </c>
      <c r="S43" s="16" t="n">
        <f aca="false">S19*$Z19</f>
        <v>0.857851601468238</v>
      </c>
      <c r="T43" s="20" t="n">
        <f aca="false">T19*$Z19</f>
        <v>0.857851601468238</v>
      </c>
      <c r="W43" s="15" t="n">
        <f aca="false">AA19^2</f>
        <v>5.14353059331027E-005</v>
      </c>
      <c r="X43" s="16" t="n">
        <f aca="false">AB19^2</f>
        <v>1.1750387319576E-006</v>
      </c>
      <c r="Y43" s="16" t="n">
        <f aca="false">AC19^2</f>
        <v>1.55717375835884E-005</v>
      </c>
      <c r="Z43" s="16" t="n">
        <f aca="false">AD19^2</f>
        <v>3.30728867777447E-007</v>
      </c>
      <c r="AA43" s="20" t="n">
        <f aca="false">AE19^2</f>
        <v>8.94700880378814E-005</v>
      </c>
      <c r="AC43" s="36" t="s">
        <v>54</v>
      </c>
      <c r="AD43" s="36"/>
      <c r="AG43" s="0" t="s">
        <v>40</v>
      </c>
      <c r="AH43" s="0" t="n">
        <v>0.132568804272204</v>
      </c>
      <c r="AJ43" s="0" t="s">
        <v>44</v>
      </c>
      <c r="AK43" s="0" t="s">
        <v>41</v>
      </c>
      <c r="AL43" s="0" t="n">
        <v>0.12568779980999</v>
      </c>
    </row>
    <row r="44" customFormat="false" ht="13.8" hidden="false" customHeight="false" outlineLevel="0" collapsed="false">
      <c r="E44" s="21" t="n">
        <f aca="false">E20*$Z20</f>
        <v>-1.5966991922122</v>
      </c>
      <c r="F44" s="22" t="n">
        <f aca="false">F20*$Z20</f>
        <v>-1.5966991922122</v>
      </c>
      <c r="G44" s="22" t="n">
        <f aca="false">G20*$Z20</f>
        <v>-1.5966991922122</v>
      </c>
      <c r="H44" s="22" t="n">
        <f aca="false">H20*$Z20</f>
        <v>-1.5966991922122</v>
      </c>
      <c r="I44" s="22" t="n">
        <f aca="false">I20*$Z20</f>
        <v>-1.5966991922122</v>
      </c>
      <c r="J44" s="22" t="n">
        <f aca="false">J20*$Z20</f>
        <v>-1.5966991922122</v>
      </c>
      <c r="K44" s="22" t="n">
        <f aca="false">K20*$Z20</f>
        <v>-1.5966991922122</v>
      </c>
      <c r="L44" s="22" t="n">
        <f aca="false">L20*$Z20</f>
        <v>-1.5966991922122</v>
      </c>
      <c r="M44" s="22" t="n">
        <f aca="false">M20*$Z20</f>
        <v>-1.5966991922122</v>
      </c>
      <c r="N44" s="22" t="n">
        <f aca="false">N20*$Z20</f>
        <v>-1.5966991922122</v>
      </c>
      <c r="O44" s="22" t="n">
        <f aca="false">O20*$Z20</f>
        <v>-1.5966991922122</v>
      </c>
      <c r="P44" s="22" t="n">
        <f aca="false">P20*$Z20</f>
        <v>-1.5966991922122</v>
      </c>
      <c r="Q44" s="22" t="n">
        <f aca="false">Q20*$Z20</f>
        <v>-1.5966991922122</v>
      </c>
      <c r="R44" s="22" t="n">
        <f aca="false">R20*$Z20</f>
        <v>-1.5966991922122</v>
      </c>
      <c r="S44" s="22" t="n">
        <f aca="false">S20*$Z20</f>
        <v>-1.5966991922122</v>
      </c>
      <c r="T44" s="26" t="n">
        <f aca="false">T20*$Z20</f>
        <v>-1.5966991922122</v>
      </c>
      <c r="W44" s="21" t="n">
        <f aca="false">AA20^2</f>
        <v>5.20255008577409E-005</v>
      </c>
      <c r="X44" s="22" t="n">
        <f aca="false">AB20^2</f>
        <v>2.51864174765697E-005</v>
      </c>
      <c r="Y44" s="22" t="n">
        <f aca="false">AC20^2</f>
        <v>4.83038837852321E-005</v>
      </c>
      <c r="Z44" s="22" t="n">
        <f aca="false">AD20^2</f>
        <v>1.18504182005992E-005</v>
      </c>
      <c r="AA44" s="26" t="n">
        <f aca="false">AE20^2</f>
        <v>3.38167985823873E-006</v>
      </c>
      <c r="AC44" s="36"/>
      <c r="AD44" s="36"/>
      <c r="AG44" s="0" t="s">
        <v>41</v>
      </c>
      <c r="AH44" s="0" t="n">
        <v>0.135546916927912</v>
      </c>
      <c r="AJ44" s="0" t="s">
        <v>44</v>
      </c>
      <c r="AK44" s="0" t="s">
        <v>41</v>
      </c>
      <c r="AL44" s="0" t="n">
        <v>0.11805482935238</v>
      </c>
    </row>
    <row r="45" customFormat="false" ht="13.8" hidden="false" customHeight="false" outlineLevel="0" collapsed="false">
      <c r="D45" s="37" t="s">
        <v>55</v>
      </c>
      <c r="E45" s="9" t="n">
        <f aca="false">SUM(E29:E44)</f>
        <v>-12.1977469884534</v>
      </c>
      <c r="F45" s="38" t="n">
        <f aca="false">SUM(F29:F44)</f>
        <v>1.18624785851455</v>
      </c>
      <c r="G45" s="38" t="n">
        <f aca="false">SUM(G29:G44)</f>
        <v>-1.33821274080211</v>
      </c>
      <c r="H45" s="38" t="n">
        <f aca="false">SUM(H29:H44)</f>
        <v>-6.21329532982206</v>
      </c>
      <c r="I45" s="38" t="n">
        <f aca="false">SUM(I29:I44)</f>
        <v>-7.82153046415907</v>
      </c>
      <c r="J45" s="38" t="n">
        <f aca="false">SUM(J29:J44)</f>
        <v>-1.15758287064868</v>
      </c>
      <c r="K45" s="38" t="n">
        <f aca="false">SUM(K29:K44)</f>
        <v>-0.0344235627532755</v>
      </c>
      <c r="L45" s="38" t="n">
        <f aca="false">SUM(L29:L44)</f>
        <v>-1.15951799799571</v>
      </c>
      <c r="M45" s="38" t="n">
        <f aca="false">SUM(M29:M44)</f>
        <v>0.0464583190840239</v>
      </c>
      <c r="N45" s="38" t="n">
        <f aca="false">SUM(N29:N44)</f>
        <v>1.17725821692609</v>
      </c>
      <c r="O45" s="38" t="n">
        <f aca="false">SUM(O29:O44)</f>
        <v>0.922650177897889</v>
      </c>
      <c r="P45" s="38" t="n">
        <f aca="false">SUM(P29:P44)</f>
        <v>0.0721489654375019</v>
      </c>
      <c r="Q45" s="38" t="n">
        <f aca="false">SUM(Q29:Q44)</f>
        <v>1.0188854012228</v>
      </c>
      <c r="R45" s="38" t="n">
        <f aca="false">SUM(R29:R44)</f>
        <v>0.172955293849655</v>
      </c>
      <c r="S45" s="38" t="n">
        <f aca="false">SUM(S29:S44)</f>
        <v>-0.118924790934181</v>
      </c>
      <c r="T45" s="39" t="n">
        <f aca="false">SUM(T29:T44)</f>
        <v>-0.102556562759135</v>
      </c>
      <c r="W45" s="40" t="s">
        <v>56</v>
      </c>
      <c r="X45" s="40"/>
      <c r="Y45" s="14" t="n">
        <f aca="false">SUM(W29:AA44)</f>
        <v>0.028006608895631</v>
      </c>
      <c r="AC45" s="41" t="n">
        <f aca="false">SUM(F47:T47,Y45)</f>
        <v>34.0912335177333</v>
      </c>
      <c r="AD45" s="41"/>
      <c r="AG45" s="0" t="s">
        <v>42</v>
      </c>
      <c r="AH45" s="0" t="n">
        <v>0.134318970114974</v>
      </c>
      <c r="AJ45" s="0" t="s">
        <v>44</v>
      </c>
      <c r="AK45" s="0" t="s">
        <v>41</v>
      </c>
      <c r="AL45" s="0" t="n">
        <v>0.12092767636437</v>
      </c>
    </row>
    <row r="46" customFormat="false" ht="13.8" hidden="false" customHeight="false" outlineLevel="0" collapsed="false">
      <c r="D46" s="37" t="s">
        <v>57</v>
      </c>
      <c r="E46" s="15" t="n">
        <f aca="false">E45/16</f>
        <v>-0.762359186778338</v>
      </c>
      <c r="F46" s="42" t="n">
        <f aca="false">F45/16</f>
        <v>0.0741404911571594</v>
      </c>
      <c r="G46" s="42" t="n">
        <f aca="false">G45/16</f>
        <v>-0.0836382963001321</v>
      </c>
      <c r="H46" s="42" t="n">
        <f aca="false">H45/16</f>
        <v>-0.388330958113879</v>
      </c>
      <c r="I46" s="42" t="n">
        <f aca="false">I45/16</f>
        <v>-0.488845654009942</v>
      </c>
      <c r="J46" s="42" t="n">
        <f aca="false">J45/16</f>
        <v>-0.0723489294155423</v>
      </c>
      <c r="K46" s="42" t="n">
        <f aca="false">K45/16</f>
        <v>-0.00215147267207972</v>
      </c>
      <c r="L46" s="42" t="n">
        <f aca="false">L45/16</f>
        <v>-0.0724698748747317</v>
      </c>
      <c r="M46" s="42" t="n">
        <f aca="false">M45/16</f>
        <v>0.0029036449427515</v>
      </c>
      <c r="N46" s="42" t="n">
        <f aca="false">N45/16</f>
        <v>0.0735786385578808</v>
      </c>
      <c r="O46" s="42" t="n">
        <f aca="false">O45/16</f>
        <v>0.0576656361186181</v>
      </c>
      <c r="P46" s="42" t="n">
        <f aca="false">P45/16</f>
        <v>0.00450931033984387</v>
      </c>
      <c r="Q46" s="42" t="n">
        <f aca="false">Q45/16</f>
        <v>0.063680337576425</v>
      </c>
      <c r="R46" s="42" t="n">
        <f aca="false">R45/16</f>
        <v>0.0108097058656034</v>
      </c>
      <c r="S46" s="42" t="n">
        <f aca="false">S45/16</f>
        <v>-0.00743279943338633</v>
      </c>
      <c r="T46" s="43" t="n">
        <f aca="false">T45/16</f>
        <v>-0.00640978517244596</v>
      </c>
      <c r="V46" s="44"/>
      <c r="W46" s="45" t="s">
        <v>58</v>
      </c>
      <c r="X46" s="45"/>
      <c r="Y46" s="46" t="n">
        <f aca="false">(Y45/AC45)*100</f>
        <v>0.0821519376266123</v>
      </c>
      <c r="AC46" s="41"/>
      <c r="AD46" s="41"/>
      <c r="AG46" s="0" t="s">
        <v>43</v>
      </c>
      <c r="AH46" s="0" t="n">
        <v>0.132969591188134</v>
      </c>
      <c r="AJ46" s="0" t="s">
        <v>44</v>
      </c>
      <c r="AK46" s="0" t="s">
        <v>41</v>
      </c>
      <c r="AL46" s="0" t="n">
        <v>0.1255626863699</v>
      </c>
    </row>
    <row r="47" customFormat="false" ht="13.8" hidden="false" customHeight="false" outlineLevel="0" collapsed="false">
      <c r="D47" s="37" t="s">
        <v>59</v>
      </c>
      <c r="E47" s="15"/>
      <c r="F47" s="42" t="n">
        <f aca="false">16*5*(F46^2)</f>
        <v>0.439744994321986</v>
      </c>
      <c r="G47" s="42" t="n">
        <f aca="false">16*5*(G46^2)</f>
        <v>0.559629168639095</v>
      </c>
      <c r="H47" s="42" t="n">
        <f aca="false">16*5*(H46^2)</f>
        <v>12.0640746423715</v>
      </c>
      <c r="I47" s="42" t="n">
        <f aca="false">16*5*(I46^2)</f>
        <v>19.1176058755526</v>
      </c>
      <c r="J47" s="42" t="n">
        <f aca="false">16*5*(J46^2)</f>
        <v>0.41874940700601</v>
      </c>
      <c r="K47" s="42" t="n">
        <f aca="false">16*5*(K46^2)</f>
        <v>0.000370306772696467</v>
      </c>
      <c r="L47" s="42" t="n">
        <f aca="false">16*5*(L46^2)</f>
        <v>0.420150621148741</v>
      </c>
      <c r="M47" s="42" t="n">
        <f aca="false">16*5*(M46^2)</f>
        <v>0.000674492316285307</v>
      </c>
      <c r="N47" s="42" t="n">
        <f aca="false">16*5*(N46^2)</f>
        <v>0.433105284162501</v>
      </c>
      <c r="O47" s="42" t="n">
        <f aca="false">16*5*(O46^2)</f>
        <v>0.266026047117189</v>
      </c>
      <c r="P47" s="42" t="n">
        <f aca="false">16*5*(P46^2)</f>
        <v>0.00162671037928183</v>
      </c>
      <c r="Q47" s="42" t="n">
        <f aca="false">16*5*(Q46^2)</f>
        <v>0.324414831507796</v>
      </c>
      <c r="R47" s="42" t="n">
        <f aca="false">16*5*(R46^2)</f>
        <v>0.00934797927206887</v>
      </c>
      <c r="S47" s="42" t="n">
        <f aca="false">16*5*(S46^2)</f>
        <v>0.00441972059335585</v>
      </c>
      <c r="T47" s="43" t="n">
        <f aca="false">16*5*(T46^2)</f>
        <v>0.00328682767655265</v>
      </c>
      <c r="W47" s="47" t="s">
        <v>60</v>
      </c>
      <c r="X47" s="47"/>
      <c r="Y47" s="48" t="n">
        <f aca="false">Y45/(2^2*(4))</f>
        <v>0.00175041305597694</v>
      </c>
      <c r="AJ47" s="0" t="s">
        <v>44</v>
      </c>
      <c r="AK47" s="0" t="s">
        <v>42</v>
      </c>
      <c r="AL47" s="0" t="n">
        <v>0.12644142427977</v>
      </c>
      <c r="AM47" s="0" t="n">
        <f aca="false">AVERAGE(AL47:AL51)</f>
        <v>0.121300719835212</v>
      </c>
    </row>
    <row r="48" customFormat="false" ht="13.8" hidden="false" customHeight="false" outlineLevel="0" collapsed="false">
      <c r="D48" s="49" t="s">
        <v>58</v>
      </c>
      <c r="E48" s="50"/>
      <c r="F48" s="51" t="n">
        <f aca="false">(F47/$AC$45)*100</f>
        <v>1.28990637459112</v>
      </c>
      <c r="G48" s="51" t="n">
        <f aca="false">(G47/$AC$45)*100</f>
        <v>1.64156327270468</v>
      </c>
      <c r="H48" s="51" t="n">
        <f aca="false">(H47/$AC$45)*100</f>
        <v>35.3876155173325</v>
      </c>
      <c r="I48" s="51" t="n">
        <f aca="false">(I47/$AC$45)*100</f>
        <v>56.0777769029924</v>
      </c>
      <c r="J48" s="51" t="n">
        <f aca="false">(J47/$AC$45)*100</f>
        <v>1.22831990455314</v>
      </c>
      <c r="K48" s="51" t="n">
        <f aca="false">(K47/$AC$45)*100</f>
        <v>0.00108622286284785</v>
      </c>
      <c r="L48" s="51" t="n">
        <f aca="false">(L47/$AC$45)*100</f>
        <v>1.23243009359046</v>
      </c>
      <c r="M48" s="51" t="n">
        <f aca="false">(M47/$AC$45)*100</f>
        <v>0.00197849196607819</v>
      </c>
      <c r="N48" s="51" t="n">
        <f aca="false">(N47/$AC$45)*100</f>
        <v>1.27043007680321</v>
      </c>
      <c r="O48" s="51" t="n">
        <f aca="false">(O47/$AC$45)*100</f>
        <v>0.780335645463842</v>
      </c>
      <c r="P48" s="51" t="n">
        <f aca="false">(P47/$AC$45)*100</f>
        <v>0.00477163836983387</v>
      </c>
      <c r="Q48" s="51" t="n">
        <f aca="false">(Q47/$AC$45)*100</f>
        <v>0.951607783094868</v>
      </c>
      <c r="R48" s="51" t="n">
        <f aca="false">(R47/$AC$45)*100</f>
        <v>0.0274204782505342</v>
      </c>
      <c r="S48" s="51" t="n">
        <f aca="false">(S47/$AC$45)*100</f>
        <v>0.012964390364628</v>
      </c>
      <c r="T48" s="52" t="n">
        <f aca="false">(T47/$AC$45)*100</f>
        <v>0.00964126943321936</v>
      </c>
      <c r="V48" s="44"/>
      <c r="W48" s="44"/>
      <c r="X48" s="44"/>
      <c r="AF48" s="0" t="s">
        <v>61</v>
      </c>
      <c r="AG48" s="0" t="s">
        <v>38</v>
      </c>
      <c r="AH48" s="0" t="n">
        <v>0.0259972726568172</v>
      </c>
      <c r="AJ48" s="0" t="s">
        <v>44</v>
      </c>
      <c r="AK48" s="0" t="s">
        <v>42</v>
      </c>
      <c r="AL48" s="0" t="n">
        <v>0.1250652584905</v>
      </c>
    </row>
    <row r="49" customFormat="false" ht="13.8" hidden="false" customHeight="false" outlineLevel="0" collapsed="false">
      <c r="D49" s="53" t="s">
        <v>62</v>
      </c>
      <c r="E49" s="54" t="n">
        <f aca="false">E46-SQRT(($Y$47^2)/4*5)*$X$50</f>
        <v>-0.766508071915118</v>
      </c>
      <c r="F49" s="55" t="n">
        <f aca="false">F46-SQRT(($Y$47^2)/4*5)*$X$50</f>
        <v>0.0699916060203797</v>
      </c>
      <c r="G49" s="55" t="n">
        <f aca="false">G46-SQRT(($Y$47^2)/4*5)*$X$50</f>
        <v>-0.0877871814369117</v>
      </c>
      <c r="H49" s="55" t="n">
        <f aca="false">H46-SQRT(($Y$47^2)/4*5)*$X$50</f>
        <v>-0.392479843250658</v>
      </c>
      <c r="I49" s="55" t="n">
        <f aca="false">I46-SQRT(($Y$47^2)/4*5)*$X$50</f>
        <v>-0.492994539146721</v>
      </c>
      <c r="J49" s="55" t="n">
        <f aca="false">J46-SQRT(($Y$47^2)/4*5)*$X$50</f>
        <v>-0.0764978145523219</v>
      </c>
      <c r="K49" s="55" t="n">
        <f aca="false">K46-SQRT(($Y$47^2)/4*5)*$X$50</f>
        <v>-0.00630035780885934</v>
      </c>
      <c r="L49" s="55" t="n">
        <f aca="false">L46-SQRT(($Y$47^2)/4*5)*$X$50</f>
        <v>-0.0766187600115113</v>
      </c>
      <c r="M49" s="55" t="n">
        <f aca="false">M46-SQRT(($Y$47^2)/4*5)*$X$50</f>
        <v>-0.00124524019402813</v>
      </c>
      <c r="N49" s="55" t="n">
        <f aca="false">N46-SQRT(($Y$47^2)/4*5)*$X$50</f>
        <v>0.0694297534211012</v>
      </c>
      <c r="O49" s="55" t="n">
        <f aca="false">O46-SQRT(($Y$47^2)/4*5)*$X$50</f>
        <v>0.0535167509818384</v>
      </c>
      <c r="P49" s="55" t="n">
        <f aca="false">P46-SQRT(($Y$47^2)/4*5)*$X$50</f>
        <v>0.000360425203064241</v>
      </c>
      <c r="Q49" s="55" t="n">
        <f aca="false">Q46-SQRT(($Y$47^2)/4*5)*$X$50</f>
        <v>0.0595314524396454</v>
      </c>
      <c r="R49" s="55" t="n">
        <f aca="false">R46-SQRT(($Y$47^2)/4*5)*$X$50</f>
        <v>0.00666082072882379</v>
      </c>
      <c r="S49" s="55" t="n">
        <f aca="false">S46-SQRT(($Y$47^2)/4*5)*$X$50</f>
        <v>-0.011581684570166</v>
      </c>
      <c r="T49" s="56" t="n">
        <f aca="false">T46-SQRT(($Y$47^2)/4*5)*$X$50</f>
        <v>-0.0105586703092256</v>
      </c>
      <c r="W49" s="57" t="s">
        <v>63</v>
      </c>
      <c r="X49" s="57"/>
      <c r="Y49" s="57"/>
      <c r="AG49" s="0" t="s">
        <v>40</v>
      </c>
      <c r="AH49" s="0" t="n">
        <v>0.0246242234002202</v>
      </c>
      <c r="AJ49" s="0" t="s">
        <v>44</v>
      </c>
      <c r="AK49" s="0" t="s">
        <v>42</v>
      </c>
      <c r="AL49" s="0" t="n">
        <v>0.11387340011092</v>
      </c>
    </row>
    <row r="50" customFormat="false" ht="13.8" hidden="false" customHeight="false" outlineLevel="0" collapsed="false">
      <c r="D50" s="53"/>
      <c r="E50" s="58" t="n">
        <f aca="false">E46+SQRT(($Y$47^2)/4*5)*$X$50</f>
        <v>-0.758210301641559</v>
      </c>
      <c r="F50" s="59" t="n">
        <f aca="false">F46+SQRT(($Y$47^2)/4*5)*$X$50</f>
        <v>0.078289376293939</v>
      </c>
      <c r="G50" s="59" t="n">
        <f aca="false">G46+SQRT(($Y$47^2)/4*5)*$X$50</f>
        <v>-0.0794894111633525</v>
      </c>
      <c r="H50" s="59" t="n">
        <f aca="false">H46+SQRT(($Y$47^2)/4*5)*$X$50</f>
        <v>-0.384182072977099</v>
      </c>
      <c r="I50" s="59" t="n">
        <f aca="false">I46+SQRT(($Y$47^2)/4*5)*$X$50</f>
        <v>-0.484696768873162</v>
      </c>
      <c r="J50" s="59" t="n">
        <f aca="false">J46+SQRT(($Y$47^2)/4*5)*$X$50</f>
        <v>-0.0682000442787627</v>
      </c>
      <c r="K50" s="59" t="n">
        <f aca="false">K46+SQRT(($Y$47^2)/4*5)*$X$50</f>
        <v>0.00199741246469991</v>
      </c>
      <c r="L50" s="59" t="n">
        <f aca="false">L46+SQRT(($Y$47^2)/4*5)*$X$50</f>
        <v>-0.068320989737952</v>
      </c>
      <c r="M50" s="59" t="n">
        <f aca="false">M46+SQRT(($Y$47^2)/4*5)*$X$50</f>
        <v>0.00705253007953112</v>
      </c>
      <c r="N50" s="59" t="n">
        <f aca="false">N46+SQRT(($Y$47^2)/4*5)*$X$50</f>
        <v>0.0777275236946604</v>
      </c>
      <c r="O50" s="59" t="n">
        <f aca="false">O46+SQRT(($Y$47^2)/4*5)*$X$50</f>
        <v>0.0618145212553977</v>
      </c>
      <c r="P50" s="59" t="n">
        <f aca="false">P46+SQRT(($Y$47^2)/4*5)*$X$50</f>
        <v>0.00865819547662349</v>
      </c>
      <c r="Q50" s="59" t="n">
        <f aca="false">Q46+SQRT(($Y$47^2)/4*5)*$X$50</f>
        <v>0.0678292227132047</v>
      </c>
      <c r="R50" s="59" t="n">
        <f aca="false">R46+SQRT(($Y$47^2)/4*5)*$X$50</f>
        <v>0.014958591002383</v>
      </c>
      <c r="S50" s="59" t="n">
        <f aca="false">S46+SQRT(($Y$47^2)/4*5)*$X$50</f>
        <v>-0.0032839142966067</v>
      </c>
      <c r="T50" s="48" t="n">
        <f aca="false">T46+SQRT(($Y$47^2)/4*5)*$X$50</f>
        <v>-0.00226090003566634</v>
      </c>
      <c r="W50" s="0" t="s">
        <v>64</v>
      </c>
      <c r="X50" s="44" t="n">
        <v>2.12</v>
      </c>
      <c r="Y50" s="44"/>
      <c r="AG50" s="0" t="s">
        <v>41</v>
      </c>
      <c r="AH50" s="0" t="n">
        <v>0.0252602381476734</v>
      </c>
      <c r="AJ50" s="0" t="s">
        <v>44</v>
      </c>
      <c r="AK50" s="0" t="s">
        <v>42</v>
      </c>
      <c r="AL50" s="0" t="n">
        <v>0.12960995651074</v>
      </c>
    </row>
    <row r="51" customFormat="false" ht="13.8" hidden="false" customHeight="false" outlineLevel="0" collapsed="false">
      <c r="AG51" s="0" t="s">
        <v>42</v>
      </c>
      <c r="AH51" s="0" t="n">
        <v>0.0257784976129916</v>
      </c>
      <c r="AJ51" s="0" t="s">
        <v>44</v>
      </c>
      <c r="AK51" s="0" t="s">
        <v>42</v>
      </c>
      <c r="AL51" s="0" t="n">
        <v>0.11151355978413</v>
      </c>
    </row>
    <row r="52" customFormat="false" ht="13.8" hidden="false" customHeight="false" outlineLevel="0" collapsed="false">
      <c r="AG52" s="0" t="s">
        <v>43</v>
      </c>
      <c r="AH52" s="0" t="n">
        <v>0.0250565247530494</v>
      </c>
      <c r="AJ52" s="0" t="s">
        <v>44</v>
      </c>
      <c r="AK52" s="0" t="s">
        <v>43</v>
      </c>
      <c r="AL52" s="0" t="n">
        <v>0.11396831086229</v>
      </c>
      <c r="AM52" s="0" t="n">
        <f aca="false">AVERAGE(AL52:AL56)</f>
        <v>0.120134302530828</v>
      </c>
    </row>
    <row r="53" customFormat="false" ht="15" hidden="false" customHeight="true" outlineLevel="0" collapsed="false">
      <c r="C53" s="60"/>
      <c r="D53" s="61"/>
      <c r="E53" s="62" t="s">
        <v>65</v>
      </c>
      <c r="F53" s="62"/>
      <c r="G53" s="62"/>
      <c r="H53" s="62"/>
      <c r="I53" s="62"/>
      <c r="J53" s="62"/>
      <c r="K53" s="62"/>
      <c r="AJ53" s="0" t="s">
        <v>44</v>
      </c>
      <c r="AK53" s="0" t="s">
        <v>43</v>
      </c>
      <c r="AL53" s="0" t="n">
        <v>0.10361070405718</v>
      </c>
    </row>
    <row r="54" customFormat="false" ht="15" hidden="false" customHeight="true" outlineLevel="0" collapsed="false">
      <c r="C54" s="61"/>
      <c r="D54" s="61"/>
      <c r="E54" s="62"/>
      <c r="F54" s="62"/>
      <c r="G54" s="62"/>
      <c r="H54" s="62"/>
      <c r="I54" s="62"/>
      <c r="J54" s="62"/>
      <c r="K54" s="62"/>
      <c r="AF54" s="0" t="s">
        <v>66</v>
      </c>
      <c r="AG54" s="0" t="s">
        <v>38</v>
      </c>
      <c r="AH54" s="0" t="n">
        <v>4.79471616952169</v>
      </c>
      <c r="AJ54" s="0" t="s">
        <v>44</v>
      </c>
      <c r="AK54" s="0" t="s">
        <v>43</v>
      </c>
      <c r="AL54" s="0" t="n">
        <v>0.1391082983881</v>
      </c>
    </row>
    <row r="55" customFormat="false" ht="15.75" hidden="false" customHeight="true" outlineLevel="0" collapsed="false">
      <c r="C55" s="61"/>
      <c r="D55" s="61"/>
      <c r="E55" s="61"/>
      <c r="F55" s="61"/>
      <c r="G55" s="61"/>
      <c r="H55" s="61"/>
      <c r="AG55" s="0" t="s">
        <v>40</v>
      </c>
      <c r="AH55" s="0" t="n">
        <v>5.06233826901839</v>
      </c>
      <c r="AJ55" s="0" t="s">
        <v>44</v>
      </c>
      <c r="AK55" s="0" t="s">
        <v>43</v>
      </c>
      <c r="AL55" s="0" t="n">
        <v>0.12810790858662</v>
      </c>
    </row>
    <row r="56" customFormat="false" ht="13.8" hidden="false" customHeight="false" outlineLevel="0" collapsed="false">
      <c r="AG56" s="0" t="s">
        <v>41</v>
      </c>
      <c r="AH56" s="0" t="n">
        <v>4.82887252397427</v>
      </c>
      <c r="AJ56" s="0" t="s">
        <v>44</v>
      </c>
      <c r="AK56" s="0" t="s">
        <v>43</v>
      </c>
      <c r="AL56" s="0" t="n">
        <v>0.11587629075995</v>
      </c>
    </row>
    <row r="57" customFormat="false" ht="13.8" hidden="false" customHeight="false" outlineLevel="0" collapsed="false">
      <c r="E57" s="63" t="s">
        <v>67</v>
      </c>
      <c r="F57" s="64" t="s">
        <v>68</v>
      </c>
      <c r="G57" s="64" t="s">
        <v>69</v>
      </c>
      <c r="H57" s="64" t="s">
        <v>70</v>
      </c>
      <c r="I57" s="65" t="s">
        <v>71</v>
      </c>
      <c r="AG57" s="0" t="s">
        <v>42</v>
      </c>
      <c r="AH57" s="0" t="n">
        <v>4.00562088333143</v>
      </c>
    </row>
    <row r="58" customFormat="false" ht="13.8" hidden="false" customHeight="false" outlineLevel="0" collapsed="false">
      <c r="E58" s="66" t="n">
        <v>1</v>
      </c>
      <c r="F58" s="67" t="n">
        <f aca="false">(E58-0.5)/$E$137</f>
        <v>0.00625</v>
      </c>
      <c r="G58" s="67" t="n">
        <f aca="false">_xlfn.NORM.S.INV(F58)</f>
        <v>-2.49770547441237</v>
      </c>
      <c r="H58" s="16" t="n">
        <v>-0.0854042574458502</v>
      </c>
      <c r="I58" s="68" t="n">
        <f aca="false">AA5</f>
        <v>-0.00960068698943515</v>
      </c>
      <c r="AG58" s="0" t="s">
        <v>43</v>
      </c>
      <c r="AH58" s="0" t="n">
        <v>3.64042501824922</v>
      </c>
      <c r="AJ58" s="0" t="s">
        <v>45</v>
      </c>
      <c r="AK58" s="0" t="s">
        <v>38</v>
      </c>
      <c r="AL58" s="0" t="n">
        <v>0.14186932104898</v>
      </c>
      <c r="AM58" s="0" t="n">
        <f aca="false">AVERAGE(AL58:AL62)</f>
        <v>0.145446082557116</v>
      </c>
    </row>
    <row r="59" customFormat="false" ht="13.8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-0.0438865051781239</v>
      </c>
      <c r="I59" s="20" t="n">
        <f aca="false">AA6</f>
        <v>0.00913463281456561</v>
      </c>
      <c r="AJ59" s="0" t="s">
        <v>45</v>
      </c>
      <c r="AK59" s="0" t="s">
        <v>38</v>
      </c>
      <c r="AL59" s="0" t="n">
        <v>0.15777135345945</v>
      </c>
    </row>
    <row r="60" customFormat="false" ht="13.8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22" t="n">
        <v>-0.0341195922784731</v>
      </c>
      <c r="I60" s="20" t="n">
        <f aca="false">AA7</f>
        <v>-0.00590897604838514</v>
      </c>
      <c r="AF60" s="0" t="s">
        <v>72</v>
      </c>
      <c r="AG60" s="0" t="s">
        <v>38</v>
      </c>
      <c r="AH60" s="0" t="n">
        <v>0.12251398357856</v>
      </c>
      <c r="AJ60" s="0" t="s">
        <v>45</v>
      </c>
      <c r="AK60" s="0" t="s">
        <v>38</v>
      </c>
      <c r="AL60" s="0" t="n">
        <v>0.13736360714527</v>
      </c>
    </row>
    <row r="61" customFormat="false" ht="13.8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-0.0337549148780015</v>
      </c>
      <c r="I61" s="20" t="n">
        <f aca="false">AA8</f>
        <v>0.00606679385704889</v>
      </c>
      <c r="AG61" s="0" t="s">
        <v>40</v>
      </c>
      <c r="AH61" s="0" t="n">
        <v>0.122160094748743</v>
      </c>
      <c r="AJ61" s="0" t="s">
        <v>45</v>
      </c>
      <c r="AK61" s="0" t="s">
        <v>38</v>
      </c>
      <c r="AL61" s="0" t="n">
        <v>0.14791414464071</v>
      </c>
    </row>
    <row r="62" customFormat="false" ht="13.8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-0.0257887103767996</v>
      </c>
      <c r="I62" s="20" t="n">
        <f aca="false">AA9</f>
        <v>0.00439555938397686</v>
      </c>
      <c r="AG62" s="0" t="s">
        <v>41</v>
      </c>
      <c r="AH62" s="0" t="n">
        <v>0.124029005585645</v>
      </c>
      <c r="AJ62" s="0" t="s">
        <v>45</v>
      </c>
      <c r="AK62" s="0" t="s">
        <v>38</v>
      </c>
      <c r="AL62" s="0" t="n">
        <v>0.14231198649117</v>
      </c>
    </row>
    <row r="63" customFormat="false" ht="13.8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-0.018393495086794</v>
      </c>
      <c r="I63" s="20" t="n">
        <f aca="false">AA10</f>
        <v>0.00432317568271334</v>
      </c>
      <c r="AG63" s="0" t="s">
        <v>42</v>
      </c>
      <c r="AH63" s="0" t="n">
        <v>0.120835690367251</v>
      </c>
      <c r="AJ63" s="0" t="s">
        <v>45</v>
      </c>
      <c r="AK63" s="0" t="s">
        <v>40</v>
      </c>
      <c r="AL63" s="0" t="n">
        <v>0.14223892298007</v>
      </c>
      <c r="AM63" s="0" t="n">
        <f aca="false">AVERAGE(AL63:AL67)</f>
        <v>0.14712435982776</v>
      </c>
    </row>
    <row r="64" customFormat="false" ht="13.8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-0.0177527582521384</v>
      </c>
      <c r="I64" s="20" t="n">
        <f aca="false">AA11</f>
        <v>-0.00613920364755394</v>
      </c>
      <c r="AG64" s="0" t="s">
        <v>43</v>
      </c>
      <c r="AH64" s="0" t="n">
        <v>0.118310669288468</v>
      </c>
      <c r="AJ64" s="0" t="s">
        <v>45</v>
      </c>
      <c r="AK64" s="0" t="s">
        <v>40</v>
      </c>
      <c r="AL64" s="0" t="n">
        <v>0.15026888693267</v>
      </c>
    </row>
    <row r="65" customFormat="false" ht="13.8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-0.0128025256989264</v>
      </c>
      <c r="I65" s="20" t="n">
        <f aca="false">AA12</f>
        <v>0.0111465468598213</v>
      </c>
      <c r="AJ65" s="0" t="s">
        <v>45</v>
      </c>
      <c r="AK65" s="0" t="s">
        <v>40</v>
      </c>
      <c r="AL65" s="0" t="n">
        <v>0.14771450010002</v>
      </c>
    </row>
    <row r="66" customFormat="false" ht="13.8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-0.0124186995911095</v>
      </c>
      <c r="I66" s="20" t="n">
        <f aca="false">AA13</f>
        <v>0.0342065557765372</v>
      </c>
      <c r="AF66" s="0" t="s">
        <v>73</v>
      </c>
      <c r="AG66" s="0" t="s">
        <v>38</v>
      </c>
      <c r="AH66" s="0" t="n">
        <v>0.449132836188367</v>
      </c>
      <c r="AJ66" s="0" t="s">
        <v>45</v>
      </c>
      <c r="AK66" s="0" t="s">
        <v>40</v>
      </c>
      <c r="AL66" s="0" t="n">
        <v>0.14831824624375</v>
      </c>
    </row>
    <row r="67" customFormat="false" ht="13.8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-0.0121123876804825</v>
      </c>
      <c r="I67" s="20" t="n">
        <f aca="false">AA14</f>
        <v>0.00341417675397393</v>
      </c>
      <c r="AG67" s="0" t="s">
        <v>40</v>
      </c>
      <c r="AH67" s="0" t="n">
        <v>0.514297528277626</v>
      </c>
      <c r="AJ67" s="0" t="s">
        <v>45</v>
      </c>
      <c r="AK67" s="0" t="s">
        <v>40</v>
      </c>
      <c r="AL67" s="0" t="n">
        <v>0.14708124288229</v>
      </c>
    </row>
    <row r="68" customFormat="false" ht="13.8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-0.0117475733650478</v>
      </c>
      <c r="I68" s="20" t="n">
        <f aca="false">AA15</f>
        <v>-0.0337549148780015</v>
      </c>
      <c r="AG68" s="0" t="s">
        <v>41</v>
      </c>
      <c r="AH68" s="0" t="n">
        <v>0.448755857307606</v>
      </c>
      <c r="AJ68" s="0" t="s">
        <v>45</v>
      </c>
      <c r="AK68" s="0" t="s">
        <v>41</v>
      </c>
      <c r="AL68" s="0" t="n">
        <v>0.14748080023984</v>
      </c>
      <c r="AM68" s="0" t="n">
        <f aca="false">AVERAGE(AL68:AL72)</f>
        <v>0.151146916927912</v>
      </c>
    </row>
    <row r="69" customFormat="false" ht="13.8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-0.00969552427507425</v>
      </c>
      <c r="I69" s="20" t="n">
        <f aca="false">AA16</f>
        <v>-0.00409385262213635</v>
      </c>
      <c r="AG69" s="0" t="s">
        <v>42</v>
      </c>
      <c r="AH69" s="0" t="n">
        <v>0.568470883331427</v>
      </c>
      <c r="AJ69" s="0" t="s">
        <v>45</v>
      </c>
      <c r="AK69" s="0" t="s">
        <v>41</v>
      </c>
      <c r="AL69" s="0" t="n">
        <v>0.1599426579193</v>
      </c>
    </row>
    <row r="70" customFormat="false" ht="13.8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-0.00960068698943515</v>
      </c>
      <c r="I70" s="20" t="n">
        <f aca="false">AA17</f>
        <v>0.0102237532519694</v>
      </c>
      <c r="AG70" s="0" t="s">
        <v>43</v>
      </c>
      <c r="AH70" s="0" t="n">
        <v>0.457447240471438</v>
      </c>
      <c r="AJ70" s="0" t="s">
        <v>45</v>
      </c>
      <c r="AK70" s="0" t="s">
        <v>41</v>
      </c>
      <c r="AL70" s="0" t="n">
        <v>0.15826229415493</v>
      </c>
    </row>
    <row r="71" customFormat="false" ht="13.8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-0.00945886293578046</v>
      </c>
      <c r="I71" s="20" t="n">
        <f aca="false">AA18</f>
        <v>0.000869992489169635</v>
      </c>
      <c r="AJ71" s="0" t="s">
        <v>45</v>
      </c>
      <c r="AK71" s="0" t="s">
        <v>41</v>
      </c>
      <c r="AL71" s="0" t="n">
        <v>0.15309489236438</v>
      </c>
    </row>
    <row r="72" customFormat="false" ht="13.8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-0.00929603070891982</v>
      </c>
      <c r="I72" s="20" t="n">
        <f aca="false">AA19</f>
        <v>0.00717184118153091</v>
      </c>
      <c r="AF72" s="0" t="s">
        <v>74</v>
      </c>
      <c r="AG72" s="0" t="s">
        <v>38</v>
      </c>
      <c r="AH72" s="0" t="n">
        <v>0.0281528724674487</v>
      </c>
      <c r="AJ72" s="0" t="s">
        <v>45</v>
      </c>
      <c r="AK72" s="0" t="s">
        <v>41</v>
      </c>
      <c r="AL72" s="0" t="n">
        <v>0.13695393996111</v>
      </c>
    </row>
    <row r="73" customFormat="false" ht="13.8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-0.00722029676526237</v>
      </c>
      <c r="I73" s="20" t="n">
        <f aca="false">AA20</f>
        <v>-0.00721287050055253</v>
      </c>
      <c r="AG73" s="0" t="s">
        <v>40</v>
      </c>
      <c r="AH73" s="0" t="n">
        <v>0.0279771133242052</v>
      </c>
      <c r="AJ73" s="0" t="s">
        <v>45</v>
      </c>
      <c r="AK73" s="0" t="s">
        <v>42</v>
      </c>
      <c r="AL73" s="0" t="n">
        <v>0.14524712036865</v>
      </c>
      <c r="AM73" s="0" t="n">
        <f aca="false">AVERAGE(AL73:AL77)</f>
        <v>0.147707859003864</v>
      </c>
    </row>
    <row r="74" customFormat="false" ht="13.8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-0.00721287050055253</v>
      </c>
      <c r="I74" s="20" t="n">
        <f aca="false">AB5</f>
        <v>-0.018393495086794</v>
      </c>
      <c r="AG74" s="0" t="s">
        <v>41</v>
      </c>
      <c r="AH74" s="0" t="n">
        <v>0.0286836270219888</v>
      </c>
      <c r="AJ74" s="0" t="s">
        <v>45</v>
      </c>
      <c r="AK74" s="0" t="s">
        <v>42</v>
      </c>
      <c r="AL74" s="0" t="n">
        <v>0.14504871817192</v>
      </c>
    </row>
    <row r="75" customFormat="false" ht="13.8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-0.00716045985895586</v>
      </c>
      <c r="I75" s="20" t="n">
        <f aca="false">AB6</f>
        <v>0.00497622324496194</v>
      </c>
      <c r="AG75" s="0" t="s">
        <v>42</v>
      </c>
      <c r="AH75" s="0" t="n">
        <v>0.0288248892511254</v>
      </c>
      <c r="AJ75" s="0" t="s">
        <v>45</v>
      </c>
      <c r="AK75" s="0" t="s">
        <v>42</v>
      </c>
      <c r="AL75" s="0" t="n">
        <v>0.15562633176805</v>
      </c>
    </row>
    <row r="76" customFormat="false" ht="13.8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-0.0071117229135513</v>
      </c>
      <c r="I76" s="20" t="n">
        <f aca="false">AB7</f>
        <v>-0.00092641836759233</v>
      </c>
      <c r="AG76" s="0" t="s">
        <v>43</v>
      </c>
      <c r="AH76" s="0" t="n">
        <v>0.028467904417242</v>
      </c>
      <c r="AJ76" s="0" t="s">
        <v>45</v>
      </c>
      <c r="AK76" s="0" t="s">
        <v>42</v>
      </c>
      <c r="AL76" s="0" t="n">
        <v>0.15214091613291</v>
      </c>
    </row>
    <row r="77" customFormat="false" ht="13.8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-0.00681366359142577</v>
      </c>
      <c r="I77" s="20" t="n">
        <f aca="false">AB8</f>
        <v>-0.0121123876804825</v>
      </c>
      <c r="AJ77" s="0" t="s">
        <v>45</v>
      </c>
      <c r="AK77" s="0" t="s">
        <v>42</v>
      </c>
      <c r="AL77" s="0" t="n">
        <v>0.14047620857779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-0.00652723603845162</v>
      </c>
      <c r="I78" s="20" t="n">
        <f aca="false">AB9</f>
        <v>-0.00258882962337629</v>
      </c>
      <c r="M78" s="69" t="s">
        <v>75</v>
      </c>
      <c r="N78" s="69"/>
      <c r="O78" s="69"/>
      <c r="P78" s="69"/>
      <c r="Q78" s="69"/>
      <c r="R78" s="69"/>
      <c r="S78" s="69"/>
      <c r="T78" s="69"/>
      <c r="U78" s="69"/>
      <c r="V78" s="69"/>
      <c r="AF78" s="0" t="s">
        <v>76</v>
      </c>
      <c r="AG78" s="0" t="s">
        <v>38</v>
      </c>
      <c r="AH78" s="0" t="n">
        <v>1.06604765100319</v>
      </c>
      <c r="AJ78" s="0" t="s">
        <v>45</v>
      </c>
      <c r="AK78" s="0" t="s">
        <v>43</v>
      </c>
      <c r="AL78" s="0" t="n">
        <v>0.14284864363297</v>
      </c>
      <c r="AM78" s="0" t="n">
        <f aca="false">AVERAGE(AL78:AL82)</f>
        <v>0.145836257854802</v>
      </c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-0.00613920364755394</v>
      </c>
      <c r="I79" s="20" t="n">
        <f aca="false">AB10</f>
        <v>-0.00318171886690322</v>
      </c>
      <c r="M79" s="70" t="s">
        <v>77</v>
      </c>
      <c r="N79" s="70"/>
      <c r="O79" s="70"/>
      <c r="P79" s="70"/>
      <c r="Q79" s="70"/>
      <c r="R79" s="70"/>
      <c r="S79" s="70"/>
      <c r="T79" s="70"/>
      <c r="U79" s="70"/>
      <c r="V79" s="70"/>
      <c r="AG79" s="0" t="s">
        <v>40</v>
      </c>
      <c r="AH79" s="0" t="n">
        <v>1.04769567642577</v>
      </c>
      <c r="AJ79" s="0" t="s">
        <v>45</v>
      </c>
      <c r="AK79" s="0" t="s">
        <v>43</v>
      </c>
      <c r="AL79" s="0" t="n">
        <v>0.16143558581539</v>
      </c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-0.00590897604838514</v>
      </c>
      <c r="I80" s="20" t="n">
        <f aca="false">AB11</f>
        <v>-0.00262902739903292</v>
      </c>
      <c r="M80" s="70"/>
      <c r="N80" s="70"/>
      <c r="O80" s="70"/>
      <c r="P80" s="70"/>
      <c r="Q80" s="70"/>
      <c r="R80" s="70"/>
      <c r="S80" s="70"/>
      <c r="T80" s="70"/>
      <c r="U80" s="70"/>
      <c r="V80" s="70"/>
      <c r="AG80" s="0" t="s">
        <v>41</v>
      </c>
      <c r="AH80" s="0" t="n">
        <v>1.06167807952983</v>
      </c>
      <c r="AJ80" s="0" t="s">
        <v>45</v>
      </c>
      <c r="AK80" s="0" t="s">
        <v>43</v>
      </c>
      <c r="AL80" s="0" t="n">
        <v>0.147834851304</v>
      </c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-0.00554345304030524</v>
      </c>
      <c r="I81" s="20" t="n">
        <f aca="false">AB12</f>
        <v>-0.0124186995911095</v>
      </c>
      <c r="M81" s="71" t="s">
        <v>78</v>
      </c>
      <c r="N81" s="71"/>
      <c r="O81" s="71"/>
      <c r="P81" s="71"/>
      <c r="Q81" s="71"/>
      <c r="R81" s="71"/>
      <c r="S81" s="71"/>
      <c r="T81" s="71"/>
      <c r="U81" s="71"/>
      <c r="V81" s="71"/>
      <c r="AG81" s="0" t="s">
        <v>42</v>
      </c>
      <c r="AH81" s="0" t="n">
        <v>1.03266532777587</v>
      </c>
      <c r="AJ81" s="0" t="s">
        <v>45</v>
      </c>
      <c r="AK81" s="0" t="s">
        <v>43</v>
      </c>
      <c r="AL81" s="0" t="n">
        <v>0.14053749657688</v>
      </c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-0.00501860712514635</v>
      </c>
      <c r="I82" s="20" t="n">
        <f aca="false">AB13</f>
        <v>0.0577948138837593</v>
      </c>
      <c r="M82" s="71"/>
      <c r="N82" s="71"/>
      <c r="O82" s="71"/>
      <c r="P82" s="71"/>
      <c r="Q82" s="71"/>
      <c r="R82" s="71"/>
      <c r="S82" s="71"/>
      <c r="T82" s="71"/>
      <c r="U82" s="71"/>
      <c r="V82" s="71"/>
      <c r="AG82" s="0" t="s">
        <v>43</v>
      </c>
      <c r="AH82" s="0" t="n">
        <v>0.999539833064023</v>
      </c>
      <c r="AJ82" s="0" t="s">
        <v>45</v>
      </c>
      <c r="AK82" s="0" t="s">
        <v>43</v>
      </c>
      <c r="AL82" s="0" t="n">
        <v>0.13652471194477</v>
      </c>
    </row>
    <row r="83" customFormat="false" ht="13.8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-0.00486040637655139</v>
      </c>
      <c r="I83" s="20" t="n">
        <f aca="false">AB14</f>
        <v>0.002157876338161</v>
      </c>
    </row>
    <row r="84" customFormat="false" ht="13.8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-0.00474549267436242</v>
      </c>
      <c r="I84" s="20" t="n">
        <f aca="false">AB15</f>
        <v>0.0250847146448204</v>
      </c>
      <c r="AF84" s="0" t="s">
        <v>79</v>
      </c>
      <c r="AG84" s="0" t="s">
        <v>38</v>
      </c>
      <c r="AH84" s="0" t="n">
        <v>0.115091761356338</v>
      </c>
      <c r="AJ84" s="0" t="s">
        <v>48</v>
      </c>
      <c r="AK84" s="0" t="s">
        <v>38</v>
      </c>
      <c r="AL84" s="0" t="n">
        <v>0.023358429143423</v>
      </c>
      <c r="AM84" s="0" t="n">
        <f aca="false">AVERAGE(AL84:AL88)</f>
        <v>0.0261750504345952</v>
      </c>
    </row>
    <row r="85" customFormat="false" ht="13.8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-0.00409385262213635</v>
      </c>
      <c r="I85" s="20" t="n">
        <f aca="false">AB16</f>
        <v>-0.00681366359142577</v>
      </c>
      <c r="AG85" s="0" t="s">
        <v>40</v>
      </c>
      <c r="AH85" s="0" t="n">
        <v>0.112428965176058</v>
      </c>
      <c r="AJ85" s="0" t="s">
        <v>48</v>
      </c>
      <c r="AK85" s="0" t="s">
        <v>38</v>
      </c>
      <c r="AL85" s="0" t="n">
        <v>0.028111365814076</v>
      </c>
    </row>
    <row r="86" customFormat="false" ht="13.8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-0.00359326867107795</v>
      </c>
      <c r="I86" s="20" t="n">
        <f aca="false">AB17</f>
        <v>0.00268228739610571</v>
      </c>
      <c r="AG86" s="0" t="s">
        <v>41</v>
      </c>
      <c r="AH86" s="0" t="n">
        <v>0.114628071466434</v>
      </c>
      <c r="AJ86" s="0" t="s">
        <v>48</v>
      </c>
      <c r="AK86" s="0" t="s">
        <v>38</v>
      </c>
      <c r="AL86" s="0" t="n">
        <v>0.02574712317991</v>
      </c>
    </row>
    <row r="87" customFormat="false" ht="13.8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-0.00318171886690322</v>
      </c>
      <c r="I87" s="20" t="n">
        <f aca="false">AB18</f>
        <v>-0.00929603070891982</v>
      </c>
      <c r="AG87" s="0" t="s">
        <v>42</v>
      </c>
      <c r="AH87" s="0" t="n">
        <v>0.117721185547422</v>
      </c>
      <c r="AJ87" s="0" t="s">
        <v>48</v>
      </c>
      <c r="AK87" s="0" t="s">
        <v>38</v>
      </c>
      <c r="AL87" s="0" t="n">
        <v>0.027201149766311</v>
      </c>
    </row>
    <row r="88" customFormat="false" ht="13.8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-0.00262902739903292</v>
      </c>
      <c r="I88" s="20" t="n">
        <f aca="false">AB19</f>
        <v>-0.00108399203500653</v>
      </c>
      <c r="AG88" s="0" t="s">
        <v>43</v>
      </c>
      <c r="AH88" s="0" t="n">
        <v>0.114499385898724</v>
      </c>
      <c r="AJ88" s="0" t="s">
        <v>48</v>
      </c>
      <c r="AK88" s="0" t="s">
        <v>38</v>
      </c>
      <c r="AL88" s="0" t="n">
        <v>0.026457184269256</v>
      </c>
    </row>
    <row r="89" customFormat="false" ht="13.8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-0.00258882962337629</v>
      </c>
      <c r="I89" s="20" t="n">
        <f aca="false">AB20</f>
        <v>-0.00501860712514635</v>
      </c>
      <c r="AJ89" s="0" t="s">
        <v>48</v>
      </c>
      <c r="AK89" s="0" t="s">
        <v>40</v>
      </c>
      <c r="AL89" s="0" t="n">
        <v>0.023672936299923</v>
      </c>
      <c r="AM89" s="0" t="n">
        <f aca="false">AVERAGE(AL89:AL93)</f>
        <v>0.0251020011779982</v>
      </c>
    </row>
    <row r="90" customFormat="false" ht="13.8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-0.0025762568893678</v>
      </c>
      <c r="I90" s="20" t="n">
        <f aca="false">AC5</f>
        <v>0.007504089273913</v>
      </c>
      <c r="AF90" s="0" t="s">
        <v>80</v>
      </c>
      <c r="AG90" s="0" t="s">
        <v>38</v>
      </c>
      <c r="AH90" s="0" t="n">
        <v>0.141032836188368</v>
      </c>
      <c r="AJ90" s="0" t="s">
        <v>48</v>
      </c>
      <c r="AK90" s="0" t="s">
        <v>40</v>
      </c>
      <c r="AL90" s="0" t="n">
        <v>0.024005822779713</v>
      </c>
    </row>
    <row r="91" customFormat="false" ht="13.8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-0.00137108663268337</v>
      </c>
      <c r="I91" s="20" t="n">
        <f aca="false">AC6</f>
        <v>-0.00722029676526237</v>
      </c>
      <c r="AG91" s="0" t="s">
        <v>40</v>
      </c>
      <c r="AH91" s="0" t="n">
        <v>0.138377157907254</v>
      </c>
      <c r="AJ91" s="0" t="s">
        <v>48</v>
      </c>
      <c r="AK91" s="0" t="s">
        <v>40</v>
      </c>
      <c r="AL91" s="0" t="n">
        <v>0.025614035508767</v>
      </c>
    </row>
    <row r="92" customFormat="false" ht="13.8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-0.00134710625395984</v>
      </c>
      <c r="I92" s="20" t="n">
        <f aca="false">AC7</f>
        <v>0.0107882884235379</v>
      </c>
      <c r="AG92" s="0" t="s">
        <v>41</v>
      </c>
      <c r="AH92" s="0" t="n">
        <v>0.139989190640939</v>
      </c>
      <c r="AJ92" s="0" t="s">
        <v>48</v>
      </c>
      <c r="AK92" s="0" t="s">
        <v>40</v>
      </c>
      <c r="AL92" s="0" t="n">
        <v>0.025205901617911</v>
      </c>
    </row>
    <row r="93" customFormat="false" ht="13.8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-0.00134380151296254</v>
      </c>
      <c r="I93" s="20" t="n">
        <f aca="false">AC8</f>
        <v>-0.00652723603845162</v>
      </c>
      <c r="AG93" s="0" t="s">
        <v>42</v>
      </c>
      <c r="AH93" s="0" t="n">
        <v>0.138539401849946</v>
      </c>
      <c r="AJ93" s="0" t="s">
        <v>48</v>
      </c>
      <c r="AK93" s="0" t="s">
        <v>40</v>
      </c>
      <c r="AL93" s="0" t="n">
        <v>0.027011309683677</v>
      </c>
    </row>
    <row r="94" customFormat="false" ht="13.8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-0.00131803297292932</v>
      </c>
      <c r="I94" s="20" t="n">
        <f aca="false">AC9</f>
        <v>-0.0128025256989264</v>
      </c>
      <c r="AG94" s="0" t="s">
        <v>43</v>
      </c>
      <c r="AH94" s="0" t="n">
        <v>0.135734277508474</v>
      </c>
      <c r="AJ94" s="0" t="s">
        <v>48</v>
      </c>
      <c r="AK94" s="0" t="s">
        <v>41</v>
      </c>
      <c r="AL94" s="0" t="n">
        <v>0.025679309952844</v>
      </c>
      <c r="AM94" s="0" t="n">
        <f aca="false">AVERAGE(AL94:AL98)</f>
        <v>0.02542690481434</v>
      </c>
    </row>
    <row r="95" customFormat="false" ht="13.8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-0.00108399203500653</v>
      </c>
      <c r="I95" s="20" t="n">
        <f aca="false">AC10</f>
        <v>-0.00969552427507425</v>
      </c>
      <c r="AJ95" s="0" t="s">
        <v>48</v>
      </c>
      <c r="AK95" s="0" t="s">
        <v>41</v>
      </c>
      <c r="AL95" s="0" t="n">
        <v>0.027999273796823</v>
      </c>
    </row>
    <row r="96" customFormat="false" ht="13.8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-0.00092641836759233</v>
      </c>
      <c r="I96" s="20" t="n">
        <f aca="false">AC11</f>
        <v>0.00701927731404217</v>
      </c>
      <c r="AF96" s="0" t="s">
        <v>81</v>
      </c>
      <c r="AG96" s="0" t="s">
        <v>38</v>
      </c>
      <c r="AH96" s="0" t="n">
        <v>0.0248936132081894</v>
      </c>
      <c r="AJ96" s="0" t="s">
        <v>48</v>
      </c>
      <c r="AK96" s="0" t="s">
        <v>41</v>
      </c>
      <c r="AL96" s="0" t="n">
        <v>0.0247610096977</v>
      </c>
    </row>
    <row r="97" customFormat="false" ht="13.8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-0.00088325825562241</v>
      </c>
      <c r="I97" s="20" t="n">
        <f aca="false">AC12</f>
        <v>-0.00134380151296254</v>
      </c>
      <c r="AG97" s="0" t="s">
        <v>40</v>
      </c>
      <c r="AH97" s="0" t="n">
        <v>0.025019705916798</v>
      </c>
      <c r="AJ97" s="0" t="s">
        <v>48</v>
      </c>
      <c r="AK97" s="0" t="s">
        <v>41</v>
      </c>
      <c r="AL97" s="0" t="n">
        <v>0.023632244254433</v>
      </c>
    </row>
    <row r="98" customFormat="false" ht="13.8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-0.000575090312713966</v>
      </c>
      <c r="I98" s="20" t="n">
        <f aca="false">AC13</f>
        <v>0.0372893929636773</v>
      </c>
      <c r="AG98" s="0" t="s">
        <v>41</v>
      </c>
      <c r="AH98" s="0" t="n">
        <v>0.0257188122071741</v>
      </c>
      <c r="AJ98" s="0" t="s">
        <v>48</v>
      </c>
      <c r="AK98" s="0" t="s">
        <v>41</v>
      </c>
      <c r="AL98" s="0" t="n">
        <v>0.0250626863699</v>
      </c>
    </row>
    <row r="99" customFormat="false" ht="13.8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0.000738933389611285</v>
      </c>
      <c r="I99" s="20" t="n">
        <f aca="false">AC14</f>
        <v>0.00875177716228104</v>
      </c>
      <c r="AG99" s="0" t="s">
        <v>42</v>
      </c>
      <c r="AH99" s="0" t="n">
        <v>0.0255119262881626</v>
      </c>
      <c r="AJ99" s="0" t="s">
        <v>48</v>
      </c>
      <c r="AK99" s="0" t="s">
        <v>42</v>
      </c>
      <c r="AL99" s="0" t="n">
        <v>0.026830313168656</v>
      </c>
      <c r="AM99" s="0" t="n">
        <f aca="false">AVERAGE(AL99:AL103)</f>
        <v>0.0270118309463242</v>
      </c>
    </row>
    <row r="100" customFormat="false" ht="13.8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0.000792598666802147</v>
      </c>
      <c r="I100" s="20" t="n">
        <f aca="false">AC15</f>
        <v>-0.0341195922784731</v>
      </c>
      <c r="AG100" s="0" t="s">
        <v>43</v>
      </c>
      <c r="AH100" s="0" t="n">
        <v>0.0254179044172422</v>
      </c>
      <c r="AJ100" s="0" t="s">
        <v>48</v>
      </c>
      <c r="AK100" s="0" t="s">
        <v>42</v>
      </c>
      <c r="AL100" s="0" t="n">
        <v>0.027262288999811</v>
      </c>
    </row>
    <row r="101" customFormat="false" ht="13.8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0.000869992489169635</v>
      </c>
      <c r="I101" s="20" t="n">
        <f aca="false">AC16</f>
        <v>0.00401750106541932</v>
      </c>
      <c r="AJ101" s="0" t="s">
        <v>48</v>
      </c>
      <c r="AK101" s="0" t="s">
        <v>42</v>
      </c>
      <c r="AL101" s="0" t="n">
        <v>0.028054400955188</v>
      </c>
    </row>
    <row r="102" customFormat="false" ht="13.8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0.0018389344355465</v>
      </c>
      <c r="I102" s="20" t="n">
        <f aca="false">AC17</f>
        <v>0.00843998627514124</v>
      </c>
      <c r="AJ102" s="0" t="s">
        <v>48</v>
      </c>
      <c r="AK102" s="0" t="s">
        <v>42</v>
      </c>
      <c r="AL102" s="0" t="n">
        <v>0.024124670895244</v>
      </c>
    </row>
    <row r="103" customFormat="false" ht="13.8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0.002157876338161</v>
      </c>
      <c r="I103" s="20" t="n">
        <f aca="false">AC18</f>
        <v>-0.00088325825562241</v>
      </c>
      <c r="AJ103" s="0" t="s">
        <v>48</v>
      </c>
      <c r="AK103" s="0" t="s">
        <v>42</v>
      </c>
      <c r="AL103" s="0" t="n">
        <v>0.028787480712722</v>
      </c>
    </row>
    <row r="104" customFormat="false" ht="13.8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0.00268228739610571</v>
      </c>
      <c r="I104" s="20" t="n">
        <f aca="false">AC19</f>
        <v>0.00394610410197049</v>
      </c>
      <c r="AJ104" s="0" t="s">
        <v>48</v>
      </c>
      <c r="AK104" s="0" t="s">
        <v>43</v>
      </c>
      <c r="AL104" s="0" t="n">
        <v>0.0250794219734</v>
      </c>
      <c r="AM104" s="0" t="n">
        <f aca="false">AVERAGE(AL104:AL108)</f>
        <v>0.0253898580863826</v>
      </c>
    </row>
    <row r="105" customFormat="false" ht="13.8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0.00306698670547412</v>
      </c>
      <c r="I105" s="20" t="n">
        <f aca="false">AC20</f>
        <v>0.0069500995521814</v>
      </c>
      <c r="AJ105" s="0" t="s">
        <v>48</v>
      </c>
      <c r="AK105" s="0" t="s">
        <v>43</v>
      </c>
      <c r="AL105" s="0" t="n">
        <v>0.02582073520439</v>
      </c>
    </row>
    <row r="106" customFormat="false" ht="13.8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0.00341417675397393</v>
      </c>
      <c r="I106" s="20" t="n">
        <f aca="false">AD5</f>
        <v>-0.0071117229135513</v>
      </c>
      <c r="AJ106" s="0" t="s">
        <v>48</v>
      </c>
      <c r="AK106" s="0" t="s">
        <v>43</v>
      </c>
      <c r="AL106" s="0" t="n">
        <v>0.026830130808844</v>
      </c>
    </row>
    <row r="107" customFormat="false" ht="13.8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0.00344244363796986</v>
      </c>
      <c r="I107" s="20" t="n">
        <f aca="false">AD6</f>
        <v>-0.00134710625395984</v>
      </c>
      <c r="AJ107" s="0" t="s">
        <v>48</v>
      </c>
      <c r="AK107" s="0" t="s">
        <v>43</v>
      </c>
      <c r="AL107" s="0" t="n">
        <v>0.023999592946067</v>
      </c>
    </row>
    <row r="108" customFormat="false" ht="13.8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0.00361962452334002</v>
      </c>
      <c r="I108" s="20" t="n">
        <f aca="false">AD7</f>
        <v>0.000792598666802147</v>
      </c>
      <c r="AJ108" s="0" t="s">
        <v>48</v>
      </c>
      <c r="AK108" s="0" t="s">
        <v>43</v>
      </c>
      <c r="AL108" s="0" t="n">
        <v>0.025219409499212</v>
      </c>
    </row>
    <row r="109" customFormat="false" ht="13.8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0.00394470269720082</v>
      </c>
      <c r="I109" s="20" t="n">
        <f aca="false">AD8</f>
        <v>0.0197332897208415</v>
      </c>
    </row>
    <row r="110" customFormat="false" ht="13.8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0.00394610410197049</v>
      </c>
      <c r="I110" s="20" t="n">
        <f aca="false">AD9</f>
        <v>0.00361962452334002</v>
      </c>
      <c r="AJ110" s="0" t="s">
        <v>51</v>
      </c>
      <c r="AK110" s="0" t="s">
        <v>38</v>
      </c>
      <c r="AL110" s="0" t="n">
        <v>1.2478824645706</v>
      </c>
      <c r="AM110" s="0" t="n">
        <f aca="false">AVERAGE(AL110:AL114)</f>
        <v>0.992434971446016</v>
      </c>
    </row>
    <row r="111" customFormat="false" ht="13.8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0.00401750106541932</v>
      </c>
      <c r="I111" s="20" t="n">
        <f aca="false">AD10</f>
        <v>0.00394470269720082</v>
      </c>
      <c r="AJ111" s="0" t="s">
        <v>51</v>
      </c>
      <c r="AK111" s="0" t="s">
        <v>38</v>
      </c>
      <c r="AL111" s="0" t="n">
        <v>0.90464138492304</v>
      </c>
    </row>
    <row r="112" customFormat="false" ht="13.8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0.00432317568271334</v>
      </c>
      <c r="I112" s="20" t="n">
        <f aca="false">AD11</f>
        <v>0.00306698670547412</v>
      </c>
      <c r="AJ112" s="0" t="s">
        <v>51</v>
      </c>
      <c r="AK112" s="0" t="s">
        <v>38</v>
      </c>
      <c r="AL112" s="0" t="n">
        <v>0.76192487660453</v>
      </c>
    </row>
    <row r="113" customFormat="false" ht="13.8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0.00439555938397686</v>
      </c>
      <c r="I113" s="20" t="n">
        <f aca="false">AD12</f>
        <v>0.00747636062080193</v>
      </c>
      <c r="AJ113" s="0" t="s">
        <v>51</v>
      </c>
      <c r="AK113" s="0" t="s">
        <v>38</v>
      </c>
      <c r="AL113" s="0" t="n">
        <v>1.0924697001963</v>
      </c>
    </row>
    <row r="114" customFormat="false" ht="13.8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0.00460936476206286</v>
      </c>
      <c r="I114" s="20" t="n">
        <f aca="false">AD13</f>
        <v>-0.0438865051781239</v>
      </c>
      <c r="AJ114" s="0" t="s">
        <v>51</v>
      </c>
      <c r="AK114" s="0" t="s">
        <v>38</v>
      </c>
      <c r="AL114" s="0" t="n">
        <v>0.95525643093561</v>
      </c>
    </row>
    <row r="115" customFormat="false" ht="13.8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0.00497622324496194</v>
      </c>
      <c r="I115" s="20" t="n">
        <f aca="false">AD14</f>
        <v>-0.0025762568893678</v>
      </c>
      <c r="AJ115" s="0" t="s">
        <v>51</v>
      </c>
      <c r="AK115" s="0" t="s">
        <v>40</v>
      </c>
      <c r="AL115" s="0" t="n">
        <v>0.98385902066006</v>
      </c>
      <c r="AM115" s="0" t="n">
        <f aca="false">AVERAGE(AL115:AL119)</f>
        <v>0.976602137605534</v>
      </c>
    </row>
    <row r="116" customFormat="false" ht="13.8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0.00606679385704889</v>
      </c>
      <c r="I116" s="20" t="n">
        <f aca="false">AD15</f>
        <v>0.0685785028884536</v>
      </c>
      <c r="AJ116" s="0" t="s">
        <v>51</v>
      </c>
      <c r="AK116" s="0" t="s">
        <v>40</v>
      </c>
      <c r="AL116" s="0" t="n">
        <v>1.0847133313771</v>
      </c>
    </row>
    <row r="117" customFormat="false" ht="13.8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0.00615108175853174</v>
      </c>
      <c r="I117" s="20" t="n">
        <f aca="false">AD16</f>
        <v>0.00615108175853174</v>
      </c>
      <c r="AJ117" s="0" t="s">
        <v>51</v>
      </c>
      <c r="AK117" s="0" t="s">
        <v>40</v>
      </c>
      <c r="AL117" s="0" t="n">
        <v>0.94040558964673</v>
      </c>
    </row>
    <row r="118" customFormat="false" ht="13.8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0.0069500995521814</v>
      </c>
      <c r="I118" s="20" t="n">
        <f aca="false">AD17</f>
        <v>-0.00359326867107795</v>
      </c>
      <c r="AJ118" s="0" t="s">
        <v>51</v>
      </c>
      <c r="AK118" s="0" t="s">
        <v>40</v>
      </c>
      <c r="AL118" s="0" t="n">
        <v>0.92338116676669</v>
      </c>
    </row>
    <row r="119" customFormat="false" ht="13.8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0.00701927731404217</v>
      </c>
      <c r="I119" s="20" t="n">
        <f aca="false">AD18</f>
        <v>0.0106803831080557</v>
      </c>
      <c r="AJ119" s="0" t="s">
        <v>51</v>
      </c>
      <c r="AK119" s="0" t="s">
        <v>40</v>
      </c>
      <c r="AL119" s="0" t="n">
        <v>0.95065157957709</v>
      </c>
    </row>
    <row r="120" customFormat="false" ht="13.8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0.00717184118153091</v>
      </c>
      <c r="I120" s="20" t="n">
        <f aca="false">AD19</f>
        <v>-0.000575090312713966</v>
      </c>
      <c r="AJ120" s="0" t="s">
        <v>51</v>
      </c>
      <c r="AK120" s="0" t="s">
        <v>41</v>
      </c>
      <c r="AL120" s="0" t="n">
        <v>1.1039426579193</v>
      </c>
      <c r="AM120" s="0" t="n">
        <f aca="false">AVERAGE(AL120:AL124)</f>
        <v>0.953902472483468</v>
      </c>
    </row>
    <row r="121" customFormat="false" ht="13.8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0.00737617141498585</v>
      </c>
      <c r="I121" s="20" t="n">
        <f aca="false">AD20</f>
        <v>0.00344244363796986</v>
      </c>
      <c r="AJ121" s="0" t="s">
        <v>51</v>
      </c>
      <c r="AK121" s="0" t="s">
        <v>41</v>
      </c>
      <c r="AL121" s="0" t="n">
        <v>0.83742524468429</v>
      </c>
    </row>
    <row r="122" customFormat="false" ht="13.8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0.00747636062080193</v>
      </c>
      <c r="I122" s="20" t="n">
        <f aca="false">AE5</f>
        <v>0.0276018157158674</v>
      </c>
      <c r="AJ122" s="0" t="s">
        <v>51</v>
      </c>
      <c r="AK122" s="0" t="s">
        <v>41</v>
      </c>
      <c r="AL122" s="0" t="n">
        <v>0.97770600347549</v>
      </c>
    </row>
    <row r="123" customFormat="false" ht="13.8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0.007504089273913</v>
      </c>
      <c r="I123" s="20" t="n">
        <f aca="false">AE6</f>
        <v>-0.00554345304030524</v>
      </c>
      <c r="AJ123" s="0" t="s">
        <v>51</v>
      </c>
      <c r="AK123" s="0" t="s">
        <v>41</v>
      </c>
      <c r="AL123" s="0" t="n">
        <v>0.88639838440555</v>
      </c>
    </row>
    <row r="124" customFormat="false" ht="13.8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0.00843998627514124</v>
      </c>
      <c r="I124" s="20" t="n">
        <f aca="false">AE7</f>
        <v>-0.00474549267436242</v>
      </c>
      <c r="AJ124" s="0" t="s">
        <v>51</v>
      </c>
      <c r="AK124" s="0" t="s">
        <v>41</v>
      </c>
      <c r="AL124" s="0" t="n">
        <v>0.96404007193271</v>
      </c>
    </row>
    <row r="125" customFormat="false" ht="13.8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0.00875177716228104</v>
      </c>
      <c r="I125" s="20" t="n">
        <f aca="false">AE8</f>
        <v>-0.00716045985895586</v>
      </c>
      <c r="AJ125" s="0" t="s">
        <v>51</v>
      </c>
      <c r="AK125" s="0" t="s">
        <v>42</v>
      </c>
      <c r="AL125" s="0" t="n">
        <v>0.82742065302223</v>
      </c>
      <c r="AM125" s="0" t="n">
        <f aca="false">AVERAGE(AL125:AL129)</f>
        <v>0.990663414559426</v>
      </c>
    </row>
    <row r="126" customFormat="false" ht="13.8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0.00913463281456561</v>
      </c>
      <c r="I126" s="20" t="n">
        <f aca="false">AE9</f>
        <v>0.00737617141498585</v>
      </c>
      <c r="AJ126" s="0" t="s">
        <v>51</v>
      </c>
      <c r="AK126" s="0" t="s">
        <v>42</v>
      </c>
      <c r="AL126" s="0" t="n">
        <v>1.1322374428792</v>
      </c>
    </row>
    <row r="127" customFormat="false" ht="13.8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0.0102237532519694</v>
      </c>
      <c r="I127" s="20" t="n">
        <f aca="false">AE10</f>
        <v>0.00460936476206286</v>
      </c>
      <c r="AJ127" s="0" t="s">
        <v>51</v>
      </c>
      <c r="AK127" s="0" t="s">
        <v>42</v>
      </c>
      <c r="AL127" s="0" t="n">
        <v>1.0248631383551</v>
      </c>
    </row>
    <row r="128" customFormat="false" ht="13.8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0.0106803831080557</v>
      </c>
      <c r="I128" s="20" t="n">
        <f aca="false">AE11</f>
        <v>-0.00131803297292932</v>
      </c>
      <c r="AJ128" s="0" t="s">
        <v>51</v>
      </c>
      <c r="AK128" s="0" t="s">
        <v>42</v>
      </c>
      <c r="AL128" s="0" t="n">
        <v>0.9471915648131</v>
      </c>
    </row>
    <row r="129" customFormat="false" ht="13.8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0.0107882884235379</v>
      </c>
      <c r="I129" s="20" t="n">
        <f aca="false">AE12</f>
        <v>-0.00486040637655139</v>
      </c>
      <c r="AJ129" s="0" t="s">
        <v>51</v>
      </c>
      <c r="AK129" s="0" t="s">
        <v>42</v>
      </c>
      <c r="AL129" s="0" t="n">
        <v>1.0216042737275</v>
      </c>
    </row>
    <row r="130" customFormat="false" ht="13.8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0.0111465468598213</v>
      </c>
      <c r="I130" s="20" t="n">
        <f aca="false">AE13</f>
        <v>-0.0854042574458502</v>
      </c>
      <c r="AJ130" s="0" t="s">
        <v>51</v>
      </c>
      <c r="AK130" s="0" t="s">
        <v>43</v>
      </c>
      <c r="AL130" s="0" t="n">
        <v>1.1632689191487</v>
      </c>
      <c r="AM130" s="0" t="n">
        <f aca="false">AVERAGE(AL130:AL134)</f>
        <v>0.999269591188124</v>
      </c>
    </row>
    <row r="131" customFormat="false" ht="13.8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0.0197332897208415</v>
      </c>
      <c r="I131" s="20" t="n">
        <f aca="false">AE14</f>
        <v>-0.0117475733650478</v>
      </c>
      <c r="AJ131" s="0" t="s">
        <v>51</v>
      </c>
      <c r="AK131" s="0" t="s">
        <v>43</v>
      </c>
      <c r="AL131" s="0" t="n">
        <v>1.0100153102996</v>
      </c>
    </row>
    <row r="132" customFormat="false" ht="13.8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0.0250847146448204</v>
      </c>
      <c r="I132" s="20" t="n">
        <f aca="false">AE15</f>
        <v>-0.0257887103767996</v>
      </c>
      <c r="AJ132" s="0" t="s">
        <v>51</v>
      </c>
      <c r="AK132" s="0" t="s">
        <v>43</v>
      </c>
      <c r="AL132" s="0" t="n">
        <v>0.98641360083366</v>
      </c>
    </row>
    <row r="133" customFormat="false" ht="13.8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0.0276018157158674</v>
      </c>
      <c r="I133" s="20" t="n">
        <f aca="false">AE16</f>
        <v>0.000738933389611285</v>
      </c>
      <c r="AJ133" s="0" t="s">
        <v>51</v>
      </c>
      <c r="AK133" s="0" t="s">
        <v>43</v>
      </c>
      <c r="AL133" s="0" t="n">
        <v>0.90572374019289</v>
      </c>
    </row>
    <row r="134" customFormat="false" ht="13.8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67" t="n">
        <v>0.0342065557765372</v>
      </c>
      <c r="I134" s="20" t="n">
        <f aca="false">AE17</f>
        <v>-0.0177527582521384</v>
      </c>
      <c r="AJ134" s="0" t="s">
        <v>51</v>
      </c>
      <c r="AK134" s="0" t="s">
        <v>43</v>
      </c>
      <c r="AL134" s="0" t="n">
        <v>0.93092638546577</v>
      </c>
    </row>
    <row r="135" customFormat="false" ht="13.8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0.0372893929636773</v>
      </c>
      <c r="I135" s="20" t="n">
        <f aca="false">AE18</f>
        <v>-0.00137108663268337</v>
      </c>
    </row>
    <row r="136" customFormat="false" ht="13.8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0.0577948138837593</v>
      </c>
      <c r="I136" s="20" t="n">
        <f aca="false">AE19</f>
        <v>-0.00945886293578046</v>
      </c>
      <c r="AJ136" s="0" t="s">
        <v>52</v>
      </c>
      <c r="AK136" s="0" t="s">
        <v>38</v>
      </c>
      <c r="AL136" s="0" t="n">
        <v>0.12688914359186</v>
      </c>
      <c r="AM136" s="0" t="n">
        <f aca="false">AVERAGE(AL136:AL140)</f>
        <v>0.123597272656818</v>
      </c>
    </row>
    <row r="137" customFormat="false" ht="13.8" hidden="false" customHeight="false" outlineLevel="0" collapsed="false">
      <c r="E137" s="21" t="n">
        <f aca="false">E136+1</f>
        <v>80</v>
      </c>
      <c r="F137" s="22" t="n">
        <f aca="false">(E137-0.5)/$E$137</f>
        <v>0.99375</v>
      </c>
      <c r="G137" s="22" t="n">
        <f aca="false">_xlfn.NORM.S.INV(F137)</f>
        <v>2.49770547441237</v>
      </c>
      <c r="H137" s="16" t="n">
        <v>0.0685785028884536</v>
      </c>
      <c r="I137" s="26" t="n">
        <f aca="false">AE20</f>
        <v>0.0018389344355465</v>
      </c>
      <c r="AJ137" s="0" t="s">
        <v>52</v>
      </c>
      <c r="AK137" s="0" t="s">
        <v>38</v>
      </c>
      <c r="AL137" s="0" t="n">
        <v>0.12446934540213</v>
      </c>
    </row>
    <row r="138" customFormat="false" ht="13.8" hidden="false" customHeight="false" outlineLevel="0" collapsed="false">
      <c r="AJ138" s="0" t="s">
        <v>52</v>
      </c>
      <c r="AK138" s="0" t="s">
        <v>38</v>
      </c>
      <c r="AL138" s="0" t="n">
        <v>0.13686781643298</v>
      </c>
    </row>
    <row r="139" customFormat="false" ht="13.8" hidden="false" customHeight="false" outlineLevel="0" collapsed="false">
      <c r="AJ139" s="0" t="s">
        <v>52</v>
      </c>
      <c r="AK139" s="0" t="s">
        <v>38</v>
      </c>
      <c r="AL139" s="0" t="n">
        <v>0.10041398469898</v>
      </c>
    </row>
    <row r="140" customFormat="false" ht="13.8" hidden="false" customHeight="false" outlineLevel="0" collapsed="false">
      <c r="AJ140" s="0" t="s">
        <v>52</v>
      </c>
      <c r="AK140" s="0" t="s">
        <v>38</v>
      </c>
      <c r="AL140" s="0" t="n">
        <v>0.12934607315814</v>
      </c>
    </row>
    <row r="141" customFormat="false" ht="13.8" hidden="false" customHeight="false" outlineLevel="0" collapsed="false">
      <c r="E141" s="62" t="s">
        <v>82</v>
      </c>
      <c r="F141" s="62"/>
      <c r="G141" s="62"/>
      <c r="H141" s="62"/>
      <c r="I141" s="62"/>
      <c r="J141" s="62"/>
      <c r="K141" s="62"/>
      <c r="AJ141" s="0" t="s">
        <v>52</v>
      </c>
      <c r="AK141" s="0" t="s">
        <v>40</v>
      </c>
      <c r="AL141" s="0" t="n">
        <v>0.11137256828458</v>
      </c>
      <c r="AM141" s="0" t="n">
        <f aca="false">AVERAGE(AL141:AL145)</f>
        <v>0.121479778955776</v>
      </c>
    </row>
    <row r="142" customFormat="false" ht="13.8" hidden="false" customHeight="false" outlineLevel="0" collapsed="false">
      <c r="E142" s="62"/>
      <c r="F142" s="62"/>
      <c r="G142" s="62"/>
      <c r="H142" s="62"/>
      <c r="I142" s="62"/>
      <c r="J142" s="62"/>
      <c r="K142" s="62"/>
      <c r="AJ142" s="0" t="s">
        <v>52</v>
      </c>
      <c r="AK142" s="0" t="s">
        <v>40</v>
      </c>
      <c r="AL142" s="0" t="n">
        <v>0.13645575412812</v>
      </c>
    </row>
    <row r="143" customFormat="false" ht="13.8" hidden="false" customHeight="false" outlineLevel="0" collapsed="false">
      <c r="AJ143" s="0" t="s">
        <v>52</v>
      </c>
      <c r="AK143" s="0" t="s">
        <v>40</v>
      </c>
      <c r="AL143" s="0" t="n">
        <v>0.10361738074437</v>
      </c>
    </row>
    <row r="144" customFormat="false" ht="13.8" hidden="false" customHeight="false" outlineLevel="0" collapsed="false">
      <c r="AJ144" s="0" t="s">
        <v>52</v>
      </c>
      <c r="AK144" s="0" t="s">
        <v>40</v>
      </c>
      <c r="AL144" s="0" t="n">
        <v>0.14116959106432</v>
      </c>
    </row>
    <row r="145" customFormat="false" ht="13.8" hidden="false" customHeight="false" outlineLevel="0" collapsed="false">
      <c r="E145" s="63" t="s">
        <v>67</v>
      </c>
      <c r="F145" s="64" t="s">
        <v>83</v>
      </c>
      <c r="G145" s="65" t="s">
        <v>84</v>
      </c>
      <c r="AJ145" s="0" t="s">
        <v>52</v>
      </c>
      <c r="AK145" s="0" t="s">
        <v>40</v>
      </c>
      <c r="AL145" s="0" t="n">
        <v>0.11478360055749</v>
      </c>
    </row>
    <row r="146" customFormat="false" ht="13.8" hidden="false" customHeight="false" outlineLevel="0" collapsed="false">
      <c r="E146" s="66" t="n">
        <v>1</v>
      </c>
      <c r="F146" s="67" t="n">
        <f aca="false">U$5</f>
        <v>0.0239158466349844</v>
      </c>
      <c r="G146" s="68" t="n">
        <f aca="false">AA$5</f>
        <v>-0.00960068698943515</v>
      </c>
      <c r="AJ146" s="0" t="s">
        <v>52</v>
      </c>
      <c r="AK146" s="0" t="s">
        <v>41</v>
      </c>
      <c r="AL146" s="0" t="n">
        <v>0.1235626863699</v>
      </c>
      <c r="AM146" s="0" t="n">
        <f aca="false">AVERAGE(AL146:AL150)</f>
        <v>0.119671349258782</v>
      </c>
    </row>
    <row r="147" customFormat="false" ht="13.8" hidden="false" customHeight="false" outlineLevel="0" collapsed="false">
      <c r="E147" s="15" t="n">
        <f aca="false">E146+1</f>
        <v>2</v>
      </c>
      <c r="F147" s="16" t="n">
        <f aca="false">V$5</f>
        <v>0.0151230385376256</v>
      </c>
      <c r="G147" s="20" t="n">
        <f aca="false">AB$5</f>
        <v>-0.018393495086794</v>
      </c>
      <c r="AJ147" s="0" t="s">
        <v>52</v>
      </c>
      <c r="AK147" s="0" t="s">
        <v>41</v>
      </c>
      <c r="AL147" s="0" t="n">
        <v>0.11772149601904</v>
      </c>
    </row>
    <row r="148" customFormat="false" ht="13.8" hidden="false" customHeight="false" outlineLevel="0" collapsed="false">
      <c r="E148" s="15" t="n">
        <f aca="false">E147+1</f>
        <v>3</v>
      </c>
      <c r="F148" s="16" t="n">
        <f aca="false">W$5</f>
        <v>0.0410206228983326</v>
      </c>
      <c r="G148" s="20" t="n">
        <f aca="false">AC$5</f>
        <v>0.007504089273913</v>
      </c>
      <c r="AJ148" s="0" t="s">
        <v>52</v>
      </c>
      <c r="AK148" s="0" t="s">
        <v>41</v>
      </c>
      <c r="AL148" s="0" t="n">
        <v>0.10367930995284</v>
      </c>
    </row>
    <row r="149" customFormat="false" ht="13.8" hidden="false" customHeight="false" outlineLevel="0" collapsed="false">
      <c r="E149" s="15" t="n">
        <f aca="false">E148+1</f>
        <v>4</v>
      </c>
      <c r="F149" s="16" t="n">
        <f aca="false">X$5</f>
        <v>0.0264048107108683</v>
      </c>
      <c r="G149" s="20" t="n">
        <f aca="false">AD$5</f>
        <v>-0.0071117229135513</v>
      </c>
      <c r="AJ149" s="0" t="s">
        <v>52</v>
      </c>
      <c r="AK149" s="0" t="s">
        <v>41</v>
      </c>
      <c r="AL149" s="0" t="n">
        <v>0.12853878747548</v>
      </c>
    </row>
    <row r="150" customFormat="false" ht="13.8" hidden="false" customHeight="false" outlineLevel="0" collapsed="false">
      <c r="E150" s="15" t="n">
        <f aca="false">E149+1</f>
        <v>5</v>
      </c>
      <c r="F150" s="16" t="n">
        <f aca="false">Y$5</f>
        <v>0.061118349340287</v>
      </c>
      <c r="G150" s="20" t="n">
        <f aca="false">AE$5</f>
        <v>0.0276018157158674</v>
      </c>
      <c r="AJ150" s="0" t="s">
        <v>52</v>
      </c>
      <c r="AK150" s="0" t="s">
        <v>41</v>
      </c>
      <c r="AL150" s="0" t="n">
        <v>0.12485446647665</v>
      </c>
    </row>
    <row r="151" customFormat="false" ht="13.8" hidden="false" customHeight="false" outlineLevel="0" collapsed="false">
      <c r="E151" s="15" t="n">
        <f aca="false">E150+1</f>
        <v>6</v>
      </c>
      <c r="F151" s="16" t="n">
        <f aca="false">U$6</f>
        <v>-0.905654882822256</v>
      </c>
      <c r="G151" s="20" t="n">
        <f aca="false">AA$6</f>
        <v>0.00913463281456561</v>
      </c>
      <c r="AJ151" s="0" t="s">
        <v>52</v>
      </c>
      <c r="AK151" s="0" t="s">
        <v>42</v>
      </c>
      <c r="AL151" s="0" t="n">
        <v>0.12360809094643</v>
      </c>
      <c r="AM151" s="0" t="n">
        <f aca="false">AVERAGE(AL151:AL155)</f>
        <v>0.1234896087241</v>
      </c>
    </row>
    <row r="152" customFormat="false" ht="13.8" hidden="false" customHeight="false" outlineLevel="0" collapsed="false">
      <c r="E152" s="15" t="n">
        <f aca="false">E151+1</f>
        <v>7</v>
      </c>
      <c r="F152" s="16" t="n">
        <f aca="false">V$6</f>
        <v>-0.90981329239186</v>
      </c>
      <c r="G152" s="20" t="n">
        <f aca="false">AB$6</f>
        <v>0.00497622324496194</v>
      </c>
      <c r="AJ152" s="0" t="s">
        <v>52</v>
      </c>
      <c r="AK152" s="0" t="s">
        <v>42</v>
      </c>
      <c r="AL152" s="0" t="n">
        <v>0.11734689311747</v>
      </c>
    </row>
    <row r="153" customFormat="false" ht="13.8" hidden="false" customHeight="false" outlineLevel="0" collapsed="false">
      <c r="E153" s="15" t="n">
        <f aca="false">E152+1</f>
        <v>8</v>
      </c>
      <c r="F153" s="16" t="n">
        <f aca="false">W$6</f>
        <v>-0.922009812402084</v>
      </c>
      <c r="G153" s="20" t="n">
        <f aca="false">AC$6</f>
        <v>-0.00722029676526237</v>
      </c>
      <c r="AJ153" s="0" t="s">
        <v>52</v>
      </c>
      <c r="AK153" s="0" t="s">
        <v>42</v>
      </c>
      <c r="AL153" s="0" t="n">
        <v>0.12259562233314</v>
      </c>
    </row>
    <row r="154" customFormat="false" ht="13.8" hidden="false" customHeight="false" outlineLevel="0" collapsed="false">
      <c r="E154" s="15" t="n">
        <f aca="false">E153+1</f>
        <v>9</v>
      </c>
      <c r="F154" s="16" t="n">
        <f aca="false">X$6</f>
        <v>-0.916136621890782</v>
      </c>
      <c r="G154" s="20" t="n">
        <f aca="false">AD$6</f>
        <v>-0.00134710625395984</v>
      </c>
      <c r="AJ154" s="0" t="s">
        <v>52</v>
      </c>
      <c r="AK154" s="0" t="s">
        <v>42</v>
      </c>
      <c r="AL154" s="0" t="n">
        <v>0.12849884539963</v>
      </c>
    </row>
    <row r="155" customFormat="false" ht="13.8" hidden="false" customHeight="false" outlineLevel="0" collapsed="false">
      <c r="E155" s="15" t="n">
        <f aca="false">E154+1</f>
        <v>10</v>
      </c>
      <c r="F155" s="16" t="n">
        <f aca="false">Y$6</f>
        <v>-0.920332968677127</v>
      </c>
      <c r="G155" s="20" t="n">
        <f aca="false">AE$6</f>
        <v>-0.00554345304030524</v>
      </c>
      <c r="AJ155" s="0" t="s">
        <v>52</v>
      </c>
      <c r="AK155" s="0" t="s">
        <v>42</v>
      </c>
      <c r="AL155" s="0" t="n">
        <v>0.12539859182383</v>
      </c>
    </row>
    <row r="156" customFormat="false" ht="13.8" hidden="false" customHeight="false" outlineLevel="0" collapsed="false">
      <c r="E156" s="15" t="n">
        <f aca="false">E155+1</f>
        <v>11</v>
      </c>
      <c r="F156" s="16" t="n">
        <f aca="false">U$7</f>
        <v>-0.837297971541289</v>
      </c>
      <c r="G156" s="20" t="n">
        <f aca="false">AA$7</f>
        <v>-0.00590897604838514</v>
      </c>
      <c r="AJ156" s="0" t="s">
        <v>52</v>
      </c>
      <c r="AK156" s="0" t="s">
        <v>43</v>
      </c>
      <c r="AL156" s="0" t="n">
        <v>0.13333013080884</v>
      </c>
      <c r="AM156" s="0" t="n">
        <f aca="false">AVERAGE(AL156:AL160)</f>
        <v>0.123678746975272</v>
      </c>
    </row>
    <row r="157" customFormat="false" ht="13.8" hidden="false" customHeight="false" outlineLevel="0" collapsed="false">
      <c r="E157" s="15" t="n">
        <f aca="false">E156+1</f>
        <v>12</v>
      </c>
      <c r="F157" s="16" t="n">
        <f aca="false">V$7</f>
        <v>-0.832315413860496</v>
      </c>
      <c r="G157" s="20" t="n">
        <f aca="false">AB$7</f>
        <v>-0.00092641836759233</v>
      </c>
      <c r="AJ157" s="0" t="s">
        <v>52</v>
      </c>
      <c r="AK157" s="0" t="s">
        <v>43</v>
      </c>
      <c r="AL157" s="0" t="n">
        <v>0.11737629075995</v>
      </c>
    </row>
    <row r="158" customFormat="false" ht="13.8" hidden="false" customHeight="false" outlineLevel="0" collapsed="false">
      <c r="E158" s="15" t="n">
        <f aca="false">E157+1</f>
        <v>13</v>
      </c>
      <c r="F158" s="16" t="n">
        <f aca="false">W$7</f>
        <v>-0.820600707069366</v>
      </c>
      <c r="G158" s="20" t="n">
        <f aca="false">AC$7</f>
        <v>0.0107882884235379</v>
      </c>
      <c r="AJ158" s="0" t="s">
        <v>52</v>
      </c>
      <c r="AK158" s="0" t="s">
        <v>43</v>
      </c>
      <c r="AL158" s="0" t="n">
        <v>0.14638607616588</v>
      </c>
    </row>
    <row r="159" customFormat="false" ht="13.8" hidden="false" customHeight="false" outlineLevel="0" collapsed="false">
      <c r="E159" s="15" t="n">
        <f aca="false">E158+1</f>
        <v>14</v>
      </c>
      <c r="F159" s="16" t="n">
        <f aca="false">X$7</f>
        <v>-0.830596396826102</v>
      </c>
      <c r="G159" s="20" t="n">
        <f aca="false">AD$7</f>
        <v>0.000792598666802147</v>
      </c>
      <c r="AJ159" s="0" t="s">
        <v>52</v>
      </c>
      <c r="AK159" s="0" t="s">
        <v>43</v>
      </c>
      <c r="AL159" s="0" t="n">
        <v>0.10144403739051</v>
      </c>
    </row>
    <row r="160" customFormat="false" ht="13.8" hidden="false" customHeight="false" outlineLevel="0" collapsed="false">
      <c r="E160" s="15" t="n">
        <f aca="false">E159+1</f>
        <v>15</v>
      </c>
      <c r="F160" s="16" t="n">
        <f aca="false">Y$7</f>
        <v>-0.836134488167266</v>
      </c>
      <c r="G160" s="20" t="n">
        <f aca="false">AE$7</f>
        <v>-0.00474549267436242</v>
      </c>
      <c r="AJ160" s="0" t="s">
        <v>52</v>
      </c>
      <c r="AK160" s="0" t="s">
        <v>43</v>
      </c>
      <c r="AL160" s="0" t="n">
        <v>0.11985719975118</v>
      </c>
    </row>
    <row r="161" customFormat="false" ht="13.8" hidden="false" customHeight="false" outlineLevel="0" collapsed="false">
      <c r="E161" s="15" t="n">
        <f aca="false">E160+1</f>
        <v>16</v>
      </c>
      <c r="F161" s="16" t="n">
        <f aca="false">U$8</f>
        <v>-1.58211247284128</v>
      </c>
      <c r="G161" s="20" t="n">
        <f aca="false">AA$8</f>
        <v>0.00606679385704889</v>
      </c>
    </row>
    <row r="162" customFormat="false" ht="13.8" hidden="false" customHeight="false" outlineLevel="0" collapsed="false">
      <c r="E162" s="15" t="n">
        <f aca="false">E161+1</f>
        <v>17</v>
      </c>
      <c r="F162" s="16" t="n">
        <f aca="false">V$8</f>
        <v>-1.60029165437881</v>
      </c>
      <c r="G162" s="20" t="n">
        <f aca="false">AB$8</f>
        <v>-0.0121123876804825</v>
      </c>
      <c r="AJ162" s="0" t="s">
        <v>53</v>
      </c>
      <c r="AK162" s="0" t="s">
        <v>38</v>
      </c>
      <c r="AL162" s="0" t="n">
        <v>0.13280805158971</v>
      </c>
      <c r="AM162" s="0" t="n">
        <f aca="false">AVERAGE(AL162:AL166)</f>
        <v>0.13150163811267</v>
      </c>
    </row>
    <row r="163" customFormat="false" ht="13.8" hidden="false" customHeight="false" outlineLevel="0" collapsed="false">
      <c r="E163" s="15" t="n">
        <f aca="false">E162+1</f>
        <v>18</v>
      </c>
      <c r="F163" s="16" t="n">
        <f aca="false">W$8</f>
        <v>-1.59470650273678</v>
      </c>
      <c r="G163" s="20" t="n">
        <f aca="false">AC$8</f>
        <v>-0.00652723603845162</v>
      </c>
      <c r="AJ163" s="0" t="s">
        <v>53</v>
      </c>
      <c r="AK163" s="0" t="s">
        <v>38</v>
      </c>
      <c r="AL163" s="0" t="n">
        <v>0.1306453198245</v>
      </c>
    </row>
    <row r="164" customFormat="false" ht="13.8" hidden="false" customHeight="false" outlineLevel="0" collapsed="false">
      <c r="E164" s="15" t="n">
        <f aca="false">E163+1</f>
        <v>19</v>
      </c>
      <c r="F164" s="16" t="n">
        <f aca="false">X$8</f>
        <v>-1.56844597697748</v>
      </c>
      <c r="G164" s="20" t="n">
        <f aca="false">AD$8</f>
        <v>0.0197332897208415</v>
      </c>
      <c r="AJ164" s="0" t="s">
        <v>53</v>
      </c>
      <c r="AK164" s="0" t="s">
        <v>38</v>
      </c>
      <c r="AL164" s="0" t="n">
        <v>0.133326909015</v>
      </c>
    </row>
    <row r="165" customFormat="false" ht="13.8" hidden="false" customHeight="false" outlineLevel="0" collapsed="false">
      <c r="E165" s="15" t="n">
        <f aca="false">E164+1</f>
        <v>20</v>
      </c>
      <c r="F165" s="16" t="n">
        <f aca="false">Y$8</f>
        <v>-1.59533972655728</v>
      </c>
      <c r="G165" s="20" t="n">
        <f aca="false">AE$8</f>
        <v>-0.00716045985895586</v>
      </c>
      <c r="AJ165" s="0" t="s">
        <v>53</v>
      </c>
      <c r="AK165" s="0" t="s">
        <v>38</v>
      </c>
      <c r="AL165" s="0" t="n">
        <v>0.13108081130738</v>
      </c>
    </row>
    <row r="166" customFormat="false" ht="13.8" hidden="false" customHeight="false" outlineLevel="0" collapsed="false">
      <c r="E166" s="15" t="n">
        <f aca="false">E165+1</f>
        <v>21</v>
      </c>
      <c r="F166" s="16" t="n">
        <f aca="false">U$9</f>
        <v>-0.00329794045139048</v>
      </c>
      <c r="G166" s="20" t="n">
        <f aca="false">AA$9</f>
        <v>0.00439555938397686</v>
      </c>
      <c r="AJ166" s="0" t="s">
        <v>53</v>
      </c>
      <c r="AK166" s="0" t="s">
        <v>38</v>
      </c>
      <c r="AL166" s="0" t="n">
        <v>0.12964709882676</v>
      </c>
    </row>
    <row r="167" customFormat="false" ht="13.8" hidden="false" customHeight="false" outlineLevel="0" collapsed="false">
      <c r="E167" s="15" t="n">
        <f aca="false">E166+1</f>
        <v>22</v>
      </c>
      <c r="F167" s="16" t="n">
        <f aca="false">V$9</f>
        <v>-0.0102823294587436</v>
      </c>
      <c r="G167" s="20" t="n">
        <f aca="false">AB$9</f>
        <v>-0.00258882962337629</v>
      </c>
      <c r="AJ167" s="0" t="s">
        <v>53</v>
      </c>
      <c r="AK167" s="0" t="s">
        <v>40</v>
      </c>
      <c r="AL167" s="0" t="n">
        <v>0.12718336742451</v>
      </c>
      <c r="AM167" s="0" t="n">
        <f aca="false">AVERAGE(AL167:AL171)</f>
        <v>0.132568804272204</v>
      </c>
    </row>
    <row r="168" customFormat="false" ht="13.8" hidden="false" customHeight="false" outlineLevel="0" collapsed="false">
      <c r="E168" s="15" t="n">
        <f aca="false">E167+1</f>
        <v>23</v>
      </c>
      <c r="F168" s="16" t="n">
        <f aca="false">W$9</f>
        <v>-0.0204960255342938</v>
      </c>
      <c r="G168" s="20" t="n">
        <f aca="false">AC$9</f>
        <v>-0.0128025256989264</v>
      </c>
      <c r="AJ168" s="0" t="s">
        <v>53</v>
      </c>
      <c r="AK168" s="0" t="s">
        <v>40</v>
      </c>
      <c r="AL168" s="0" t="n">
        <v>0.13192935735486</v>
      </c>
    </row>
    <row r="169" customFormat="false" ht="13.8" hidden="false" customHeight="false" outlineLevel="0" collapsed="false">
      <c r="E169" s="15" t="n">
        <f aca="false">E168+1</f>
        <v>24</v>
      </c>
      <c r="F169" s="16" t="n">
        <f aca="false">X$9</f>
        <v>-0.00407387531202732</v>
      </c>
      <c r="G169" s="20" t="n">
        <f aca="false">AD$9</f>
        <v>0.00361962452334002</v>
      </c>
      <c r="AJ169" s="0" t="s">
        <v>53</v>
      </c>
      <c r="AK169" s="0" t="s">
        <v>40</v>
      </c>
      <c r="AL169" s="0" t="n">
        <v>0.13774790954896</v>
      </c>
    </row>
    <row r="170" customFormat="false" ht="13.8" hidden="false" customHeight="false" outlineLevel="0" collapsed="false">
      <c r="E170" s="15" t="n">
        <f aca="false">E169+1</f>
        <v>25</v>
      </c>
      <c r="F170" s="16" t="n">
        <f aca="false">Y$9</f>
        <v>-0.00031732842038149</v>
      </c>
      <c r="G170" s="20" t="n">
        <f aca="false">AE$9</f>
        <v>0.00737617141498585</v>
      </c>
      <c r="AJ170" s="0" t="s">
        <v>53</v>
      </c>
      <c r="AK170" s="0" t="s">
        <v>40</v>
      </c>
      <c r="AL170" s="0" t="n">
        <v>0.1329922778778</v>
      </c>
    </row>
    <row r="171" customFormat="false" ht="13.8" hidden="false" customHeight="false" outlineLevel="0" collapsed="false">
      <c r="E171" s="15" t="n">
        <f aca="false">E170+1</f>
        <v>26</v>
      </c>
      <c r="F171" s="16" t="n">
        <f aca="false">U$10</f>
        <v>-0.907991112444311</v>
      </c>
      <c r="G171" s="20" t="n">
        <f aca="false">AA$10</f>
        <v>0.00432317568271334</v>
      </c>
      <c r="AJ171" s="0" t="s">
        <v>53</v>
      </c>
      <c r="AK171" s="0" t="s">
        <v>40</v>
      </c>
      <c r="AL171" s="0" t="n">
        <v>0.13299110915489</v>
      </c>
    </row>
    <row r="172" customFormat="false" ht="13.8" hidden="false" customHeight="false" outlineLevel="0" collapsed="false">
      <c r="E172" s="15" t="n">
        <f aca="false">E171+1</f>
        <v>27</v>
      </c>
      <c r="F172" s="16" t="n">
        <f aca="false">V$10</f>
        <v>-0.915496006993928</v>
      </c>
      <c r="G172" s="20" t="n">
        <f aca="false">AB$10</f>
        <v>-0.00318171886690322</v>
      </c>
      <c r="AJ172" s="0" t="s">
        <v>53</v>
      </c>
      <c r="AK172" s="0" t="s">
        <v>41</v>
      </c>
      <c r="AL172" s="0" t="n">
        <v>0.13815118304382</v>
      </c>
      <c r="AM172" s="0" t="n">
        <f aca="false">AVERAGE(AL172:AL176)</f>
        <v>0.135546916927912</v>
      </c>
    </row>
    <row r="173" customFormat="false" ht="13.8" hidden="false" customHeight="false" outlineLevel="0" collapsed="false">
      <c r="E173" s="15" t="n">
        <f aca="false">E172+1</f>
        <v>28</v>
      </c>
      <c r="F173" s="16" t="n">
        <f aca="false">W$10</f>
        <v>-0.922009812402099</v>
      </c>
      <c r="G173" s="20" t="n">
        <f aca="false">AC$10</f>
        <v>-0.00969552427507425</v>
      </c>
      <c r="AJ173" s="0" t="s">
        <v>53</v>
      </c>
      <c r="AK173" s="0" t="s">
        <v>41</v>
      </c>
      <c r="AL173" s="0" t="n">
        <v>0.14399821347486</v>
      </c>
    </row>
    <row r="174" customFormat="false" ht="13.8" hidden="false" customHeight="false" outlineLevel="0" collapsed="false">
      <c r="E174" s="15" t="n">
        <f aca="false">E173+1</f>
        <v>29</v>
      </c>
      <c r="F174" s="16" t="n">
        <f aca="false">X$10</f>
        <v>-0.908369585429824</v>
      </c>
      <c r="G174" s="20" t="n">
        <f aca="false">AD$10</f>
        <v>0.00394470269720082</v>
      </c>
      <c r="AJ174" s="0" t="s">
        <v>53</v>
      </c>
      <c r="AK174" s="0" t="s">
        <v>41</v>
      </c>
      <c r="AL174" s="0" t="n">
        <v>0.13181413357318</v>
      </c>
    </row>
    <row r="175" customFormat="false" ht="13.8" hidden="false" customHeight="false" outlineLevel="0" collapsed="false">
      <c r="E175" s="15" t="n">
        <f aca="false">E174+1</f>
        <v>30</v>
      </c>
      <c r="F175" s="16" t="n">
        <f aca="false">Y$10</f>
        <v>-0.907704923364962</v>
      </c>
      <c r="G175" s="20" t="n">
        <f aca="false">AE$10</f>
        <v>0.00460936476206286</v>
      </c>
      <c r="AJ175" s="0" t="s">
        <v>53</v>
      </c>
      <c r="AK175" s="0" t="s">
        <v>41</v>
      </c>
      <c r="AL175" s="0" t="n">
        <v>0.13326155903104</v>
      </c>
    </row>
    <row r="176" customFormat="false" ht="13.8" hidden="false" customHeight="false" outlineLevel="0" collapsed="false">
      <c r="E176" s="15" t="n">
        <f aca="false">E175+1</f>
        <v>31</v>
      </c>
      <c r="F176" s="16" t="n">
        <f aca="false">U$11</f>
        <v>-0.881068837144853</v>
      </c>
      <c r="G176" s="20" t="n">
        <f aca="false">AA$11</f>
        <v>-0.00613920364755394</v>
      </c>
      <c r="AJ176" s="0" t="s">
        <v>53</v>
      </c>
      <c r="AK176" s="0" t="s">
        <v>41</v>
      </c>
      <c r="AL176" s="0" t="n">
        <v>0.13050949551666</v>
      </c>
    </row>
    <row r="177" customFormat="false" ht="13.8" hidden="false" customHeight="false" outlineLevel="0" collapsed="false">
      <c r="E177" s="15" t="n">
        <f aca="false">E176+1</f>
        <v>32</v>
      </c>
      <c r="F177" s="16" t="n">
        <f aca="false">V$11</f>
        <v>-0.877558660896332</v>
      </c>
      <c r="G177" s="20" t="n">
        <f aca="false">AB$11</f>
        <v>-0.00262902739903292</v>
      </c>
      <c r="AJ177" s="0" t="s">
        <v>53</v>
      </c>
      <c r="AK177" s="0" t="s">
        <v>42</v>
      </c>
      <c r="AL177" s="0" t="n">
        <v>0.1308264959497</v>
      </c>
      <c r="AM177" s="0" t="n">
        <f aca="false">AVERAGE(AL177:AL181)</f>
        <v>0.134318970114974</v>
      </c>
    </row>
    <row r="178" customFormat="false" ht="13.8" hidden="false" customHeight="false" outlineLevel="0" collapsed="false">
      <c r="E178" s="15" t="n">
        <f aca="false">E177+1</f>
        <v>33</v>
      </c>
      <c r="F178" s="16" t="n">
        <f aca="false">W$11</f>
        <v>-0.867910356183257</v>
      </c>
      <c r="G178" s="20" t="n">
        <f aca="false">AC$11</f>
        <v>0.00701927731404217</v>
      </c>
      <c r="AJ178" s="0" t="s">
        <v>53</v>
      </c>
      <c r="AK178" s="0" t="s">
        <v>42</v>
      </c>
      <c r="AL178" s="0" t="n">
        <v>0.1296915648131</v>
      </c>
    </row>
    <row r="179" customFormat="false" ht="13.8" hidden="false" customHeight="false" outlineLevel="0" collapsed="false">
      <c r="E179" s="15" t="n">
        <f aca="false">E178+1</f>
        <v>34</v>
      </c>
      <c r="F179" s="16" t="n">
        <f aca="false">X$11</f>
        <v>-0.871862646791825</v>
      </c>
      <c r="G179" s="20" t="n">
        <f aca="false">AD$11</f>
        <v>0.00306698670547412</v>
      </c>
      <c r="AJ179" s="0" t="s">
        <v>53</v>
      </c>
      <c r="AK179" s="0" t="s">
        <v>42</v>
      </c>
      <c r="AL179" s="0" t="n">
        <v>0.13553176413334</v>
      </c>
    </row>
    <row r="180" customFormat="false" ht="13.8" hidden="false" customHeight="false" outlineLevel="0" collapsed="false">
      <c r="E180" s="15" t="n">
        <f aca="false">E179+1</f>
        <v>35</v>
      </c>
      <c r="F180" s="16" t="n">
        <f aca="false">Y$11</f>
        <v>-0.876247666470228</v>
      </c>
      <c r="G180" s="20" t="n">
        <f aca="false">AE$11</f>
        <v>-0.00131803297292932</v>
      </c>
      <c r="AJ180" s="0" t="s">
        <v>53</v>
      </c>
      <c r="AK180" s="0" t="s">
        <v>42</v>
      </c>
      <c r="AL180" s="0" t="n">
        <v>0.13547424946624</v>
      </c>
    </row>
    <row r="181" customFormat="false" ht="13.8" hidden="false" customHeight="false" outlineLevel="0" collapsed="false">
      <c r="E181" s="15" t="n">
        <f aca="false">E180+1</f>
        <v>36</v>
      </c>
      <c r="F181" s="16" t="n">
        <f aca="false">U$12</f>
        <v>-1.58507221096084</v>
      </c>
      <c r="G181" s="20" t="n">
        <f aca="false">AA$12</f>
        <v>0.0111465468598213</v>
      </c>
      <c r="AJ181" s="0" t="s">
        <v>53</v>
      </c>
      <c r="AK181" s="0" t="s">
        <v>42</v>
      </c>
      <c r="AL181" s="0" t="n">
        <v>0.14007077621249</v>
      </c>
    </row>
    <row r="182" customFormat="false" ht="13.8" hidden="false" customHeight="false" outlineLevel="0" collapsed="false">
      <c r="E182" s="15" t="n">
        <f aca="false">E181+1</f>
        <v>37</v>
      </c>
      <c r="F182" s="16" t="n">
        <f aca="false">V$12</f>
        <v>-1.60863745741177</v>
      </c>
      <c r="G182" s="20" t="n">
        <f aca="false">AB$12</f>
        <v>-0.0124186995911095</v>
      </c>
      <c r="AJ182" s="0" t="s">
        <v>53</v>
      </c>
      <c r="AK182" s="0" t="s">
        <v>43</v>
      </c>
      <c r="AL182" s="0" t="n">
        <v>0.14410225248206</v>
      </c>
      <c r="AM182" s="0" t="n">
        <f aca="false">AVERAGE(AL182:AL186)</f>
        <v>0.132969591188134</v>
      </c>
    </row>
    <row r="183" customFormat="false" ht="13.8" hidden="false" customHeight="false" outlineLevel="0" collapsed="false">
      <c r="E183" s="15" t="n">
        <f aca="false">E182+1</f>
        <v>38</v>
      </c>
      <c r="F183" s="16" t="n">
        <f aca="false">W$12</f>
        <v>-1.59756255933362</v>
      </c>
      <c r="G183" s="20" t="n">
        <f aca="false">AC$12</f>
        <v>-0.00134380151296254</v>
      </c>
      <c r="AJ183" s="0" t="s">
        <v>53</v>
      </c>
      <c r="AK183" s="0" t="s">
        <v>43</v>
      </c>
      <c r="AL183" s="0" t="n">
        <v>0.12908026750032</v>
      </c>
    </row>
    <row r="184" customFormat="false" ht="13.8" hidden="false" customHeight="false" outlineLevel="0" collapsed="false">
      <c r="E184" s="15" t="n">
        <f aca="false">E183+1</f>
        <v>39</v>
      </c>
      <c r="F184" s="16" t="n">
        <f aca="false">X$12</f>
        <v>-1.58874239719986</v>
      </c>
      <c r="G184" s="20" t="n">
        <f aca="false">AD$12</f>
        <v>0.00747636062080193</v>
      </c>
      <c r="AJ184" s="0" t="s">
        <v>53</v>
      </c>
      <c r="AK184" s="0" t="s">
        <v>43</v>
      </c>
      <c r="AL184" s="0" t="n">
        <v>0.12577929574844</v>
      </c>
    </row>
    <row r="185" customFormat="false" ht="13.8" hidden="false" customHeight="false" outlineLevel="0" collapsed="false">
      <c r="E185" s="15" t="n">
        <f aca="false">E184+1</f>
        <v>40</v>
      </c>
      <c r="F185" s="16" t="n">
        <f aca="false">Y$12</f>
        <v>-1.60107916419721</v>
      </c>
      <c r="G185" s="20" t="n">
        <f aca="false">AE$12</f>
        <v>-0.00486040637655139</v>
      </c>
      <c r="AJ185" s="0" t="s">
        <v>53</v>
      </c>
      <c r="AK185" s="0" t="s">
        <v>43</v>
      </c>
      <c r="AL185" s="0" t="n">
        <v>0.13353749657688</v>
      </c>
    </row>
    <row r="186" customFormat="false" ht="13.8" hidden="false" customHeight="false" outlineLevel="0" collapsed="false">
      <c r="E186" s="15" t="n">
        <f aca="false">E185+1</f>
        <v>41</v>
      </c>
      <c r="F186" s="16" t="n">
        <f aca="false">U$13</f>
        <v>0.680762903548619</v>
      </c>
      <c r="G186" s="20" t="n">
        <f aca="false">AA$13</f>
        <v>0.0342065557765372</v>
      </c>
      <c r="AJ186" s="0" t="s">
        <v>53</v>
      </c>
      <c r="AK186" s="0" t="s">
        <v>43</v>
      </c>
      <c r="AL186" s="0" t="n">
        <v>0.13234864363297</v>
      </c>
    </row>
    <row r="187" customFormat="false" ht="13.8" hidden="false" customHeight="false" outlineLevel="0" collapsed="false">
      <c r="E187" s="15" t="n">
        <f aca="false">E186+1</f>
        <v>42</v>
      </c>
      <c r="F187" s="16" t="n">
        <f aca="false">V$13</f>
        <v>0.704351161655842</v>
      </c>
      <c r="G187" s="20" t="n">
        <f aca="false">AB$13</f>
        <v>0.0577948138837593</v>
      </c>
    </row>
    <row r="188" customFormat="false" ht="13.8" hidden="false" customHeight="false" outlineLevel="0" collapsed="false">
      <c r="E188" s="15" t="n">
        <f aca="false">E187+1</f>
        <v>43</v>
      </c>
      <c r="F188" s="16" t="n">
        <f aca="false">W$13</f>
        <v>0.68384574073576</v>
      </c>
      <c r="G188" s="20" t="n">
        <f aca="false">AC$13</f>
        <v>0.0372893929636773</v>
      </c>
      <c r="AJ188" s="0" t="s">
        <v>61</v>
      </c>
      <c r="AK188" s="0" t="s">
        <v>38</v>
      </c>
      <c r="AL188" s="0" t="n">
        <v>0.024636012068799</v>
      </c>
      <c r="AM188" s="0" t="n">
        <f aca="false">AVERAGE(AL188:AL192)</f>
        <v>0.0259972726568172</v>
      </c>
    </row>
    <row r="189" customFormat="false" ht="13.8" hidden="false" customHeight="false" outlineLevel="0" collapsed="false">
      <c r="E189" s="15" t="n">
        <f aca="false">E188+1</f>
        <v>44</v>
      </c>
      <c r="F189" s="16" t="n">
        <f aca="false">X$13</f>
        <v>0.602669842593958</v>
      </c>
      <c r="G189" s="20" t="n">
        <f aca="false">AD$13</f>
        <v>-0.0438865051781239</v>
      </c>
      <c r="AJ189" s="0" t="s">
        <v>61</v>
      </c>
      <c r="AK189" s="0" t="s">
        <v>38</v>
      </c>
      <c r="AL189" s="0" t="n">
        <v>0.026590038655199</v>
      </c>
    </row>
    <row r="190" customFormat="false" ht="13.8" hidden="false" customHeight="false" outlineLevel="0" collapsed="false">
      <c r="E190" s="15" t="n">
        <f aca="false">E189+1</f>
        <v>45</v>
      </c>
      <c r="F190" s="16" t="n">
        <f aca="false">Y$13</f>
        <v>0.561152090326232</v>
      </c>
      <c r="G190" s="20" t="n">
        <f aca="false">AE$13</f>
        <v>-0.0854042574458502</v>
      </c>
      <c r="AJ190" s="0" t="s">
        <v>61</v>
      </c>
      <c r="AK190" s="0" t="s">
        <v>38</v>
      </c>
      <c r="AL190" s="0" t="n">
        <v>0.027389143591854</v>
      </c>
    </row>
    <row r="191" customFormat="false" ht="13.8" hidden="false" customHeight="false" outlineLevel="0" collapsed="false">
      <c r="E191" s="15" t="n">
        <f aca="false">E190+1</f>
        <v>46</v>
      </c>
      <c r="F191" s="16" t="n">
        <f aca="false">U$14</f>
        <v>-0.91181433869201</v>
      </c>
      <c r="G191" s="20" t="n">
        <f aca="false">AA$14</f>
        <v>0.00341417675397393</v>
      </c>
      <c r="AJ191" s="0" t="s">
        <v>61</v>
      </c>
      <c r="AK191" s="0" t="s">
        <v>38</v>
      </c>
      <c r="AL191" s="0" t="n">
        <v>0.026068295380367</v>
      </c>
    </row>
    <row r="192" customFormat="false" ht="13.8" hidden="false" customHeight="false" outlineLevel="0" collapsed="false">
      <c r="E192" s="15" t="n">
        <f aca="false">E191+1</f>
        <v>47</v>
      </c>
      <c r="F192" s="16" t="n">
        <f aca="false">V$14</f>
        <v>-0.913070639107823</v>
      </c>
      <c r="G192" s="20" t="n">
        <f aca="false">AB$14</f>
        <v>0.002157876338161</v>
      </c>
      <c r="AJ192" s="0" t="s">
        <v>61</v>
      </c>
      <c r="AK192" s="0" t="s">
        <v>38</v>
      </c>
      <c r="AL192" s="0" t="n">
        <v>0.025302873587867</v>
      </c>
    </row>
    <row r="193" customFormat="false" ht="13.8" hidden="false" customHeight="false" outlineLevel="0" collapsed="false">
      <c r="E193" s="15" t="n">
        <f aca="false">E192+1</f>
        <v>48</v>
      </c>
      <c r="F193" s="16" t="n">
        <f aca="false">W$14</f>
        <v>-0.906476738283703</v>
      </c>
      <c r="G193" s="20" t="n">
        <f aca="false">AC$14</f>
        <v>0.00875177716228104</v>
      </c>
      <c r="AJ193" s="0" t="s">
        <v>61</v>
      </c>
      <c r="AK193" s="0" t="s">
        <v>40</v>
      </c>
      <c r="AL193" s="0" t="n">
        <v>0.024450267224157</v>
      </c>
      <c r="AM193" s="0" t="n">
        <f aca="false">AVERAGE(AL193:AL197)</f>
        <v>0.0246242234002202</v>
      </c>
    </row>
    <row r="194" customFormat="false" ht="13.8" hidden="false" customHeight="false" outlineLevel="0" collapsed="false">
      <c r="E194" s="15" t="n">
        <f aca="false">E193+1</f>
        <v>49</v>
      </c>
      <c r="F194" s="16" t="n">
        <f aca="false">X$14</f>
        <v>-0.917804772335352</v>
      </c>
      <c r="G194" s="20" t="n">
        <f aca="false">AD$14</f>
        <v>-0.0025762568893678</v>
      </c>
      <c r="AJ194" s="0" t="s">
        <v>61</v>
      </c>
      <c r="AK194" s="0" t="s">
        <v>40</v>
      </c>
      <c r="AL194" s="0" t="n">
        <v>0.0242335319059</v>
      </c>
    </row>
    <row r="195" customFormat="false" ht="13.8" hidden="false" customHeight="false" outlineLevel="0" collapsed="false">
      <c r="E195" s="15" t="n">
        <f aca="false">E194+1</f>
        <v>50</v>
      </c>
      <c r="F195" s="16" t="n">
        <f aca="false">Y$14</f>
        <v>-0.926976088811032</v>
      </c>
      <c r="G195" s="20" t="n">
        <f aca="false">AE$14</f>
        <v>-0.0117475733650478</v>
      </c>
      <c r="AJ195" s="0" t="s">
        <v>61</v>
      </c>
      <c r="AK195" s="0" t="s">
        <v>40</v>
      </c>
      <c r="AL195" s="0" t="n">
        <v>0.028169591064322</v>
      </c>
    </row>
    <row r="196" customFormat="false" ht="13.8" hidden="false" customHeight="false" outlineLevel="0" collapsed="false">
      <c r="E196" s="15" t="n">
        <f aca="false">E195+1</f>
        <v>51</v>
      </c>
      <c r="F196" s="16" t="n">
        <f aca="false">U$15</f>
        <v>-0.347625192423135</v>
      </c>
      <c r="G196" s="20" t="n">
        <f aca="false">AA$15</f>
        <v>-0.0337549148780015</v>
      </c>
      <c r="AJ196" s="0" t="s">
        <v>61</v>
      </c>
      <c r="AK196" s="0" t="s">
        <v>40</v>
      </c>
      <c r="AL196" s="0" t="n">
        <v>0.021817012729022</v>
      </c>
    </row>
    <row r="197" customFormat="false" ht="13.8" hidden="false" customHeight="false" outlineLevel="0" collapsed="false">
      <c r="E197" s="15" t="n">
        <f aca="false">E196+1</f>
        <v>52</v>
      </c>
      <c r="F197" s="16" t="n">
        <f aca="false">V$15</f>
        <v>-0.288785562900313</v>
      </c>
      <c r="G197" s="20" t="n">
        <f aca="false">AB$15</f>
        <v>0.0250847146448204</v>
      </c>
      <c r="AJ197" s="0" t="s">
        <v>61</v>
      </c>
      <c r="AK197" s="0" t="s">
        <v>40</v>
      </c>
      <c r="AL197" s="0" t="n">
        <v>0.0244507140777</v>
      </c>
    </row>
    <row r="198" customFormat="false" ht="13.8" hidden="false" customHeight="false" outlineLevel="0" collapsed="false">
      <c r="E198" s="15" t="n">
        <f aca="false">E197+1</f>
        <v>53</v>
      </c>
      <c r="F198" s="16" t="n">
        <f aca="false">W$15</f>
        <v>-0.347989869823606</v>
      </c>
      <c r="G198" s="20" t="n">
        <f aca="false">AC$15</f>
        <v>-0.0341195922784731</v>
      </c>
      <c r="AJ198" s="0" t="s">
        <v>61</v>
      </c>
      <c r="AK198" s="0" t="s">
        <v>41</v>
      </c>
      <c r="AL198" s="0" t="n">
        <v>0.024173797481012</v>
      </c>
      <c r="AM198" s="0" t="n">
        <f aca="false">AVERAGE(AL198:AL202)</f>
        <v>0.0252602381476734</v>
      </c>
    </row>
    <row r="199" customFormat="false" ht="13.8" hidden="false" customHeight="false" outlineLevel="0" collapsed="false">
      <c r="E199" s="15" t="n">
        <f aca="false">E198+1</f>
        <v>54</v>
      </c>
      <c r="F199" s="16" t="n">
        <f aca="false">X$15</f>
        <v>-0.24529177465668</v>
      </c>
      <c r="G199" s="20" t="n">
        <f aca="false">AD$15</f>
        <v>0.0685785028884536</v>
      </c>
      <c r="AJ199" s="0" t="s">
        <v>61</v>
      </c>
      <c r="AK199" s="0" t="s">
        <v>41</v>
      </c>
      <c r="AL199" s="0" t="n">
        <v>0.026872120808811</v>
      </c>
    </row>
    <row r="200" customFormat="false" ht="13.8" hidden="false" customHeight="false" outlineLevel="0" collapsed="false">
      <c r="E200" s="15" t="n">
        <f aca="false">E199+1</f>
        <v>55</v>
      </c>
      <c r="F200" s="16" t="n">
        <f aca="false">Y$15</f>
        <v>-0.339658987921933</v>
      </c>
      <c r="G200" s="20" t="n">
        <f aca="false">AE$15</f>
        <v>-0.0257887103767996</v>
      </c>
      <c r="AJ200" s="0" t="s">
        <v>61</v>
      </c>
      <c r="AK200" s="0" t="s">
        <v>41</v>
      </c>
      <c r="AL200" s="0" t="n">
        <v>0.023290421063955</v>
      </c>
    </row>
    <row r="201" customFormat="false" ht="13.8" hidden="false" customHeight="false" outlineLevel="0" collapsed="false">
      <c r="E201" s="15" t="n">
        <f aca="false">E200+1</f>
        <v>56</v>
      </c>
      <c r="F201" s="16" t="n">
        <f aca="false">U$16</f>
        <v>-1.55047728702512</v>
      </c>
      <c r="G201" s="20" t="n">
        <f aca="false">AA$16</f>
        <v>-0.00409385262213635</v>
      </c>
      <c r="AJ201" s="0" t="s">
        <v>61</v>
      </c>
      <c r="AK201" s="0" t="s">
        <v>41</v>
      </c>
      <c r="AL201" s="0" t="n">
        <v>0.028298910921099</v>
      </c>
    </row>
    <row r="202" customFormat="false" ht="13.8" hidden="false" customHeight="false" outlineLevel="0" collapsed="false">
      <c r="E202" s="15" t="n">
        <f aca="false">E201+1</f>
        <v>57</v>
      </c>
      <c r="F202" s="16" t="n">
        <f aca="false">V$16</f>
        <v>-1.55319709799441</v>
      </c>
      <c r="G202" s="20" t="n">
        <f aca="false">AB$16</f>
        <v>-0.00681366359142577</v>
      </c>
      <c r="AJ202" s="0" t="s">
        <v>61</v>
      </c>
      <c r="AK202" s="0" t="s">
        <v>41</v>
      </c>
      <c r="AL202" s="0" t="n">
        <v>0.02366594046349</v>
      </c>
    </row>
    <row r="203" customFormat="false" ht="13.8" hidden="false" customHeight="false" outlineLevel="0" collapsed="false">
      <c r="E203" s="15" t="n">
        <f aca="false">E202+1</f>
        <v>58</v>
      </c>
      <c r="F203" s="16" t="n">
        <f aca="false">W$16</f>
        <v>-1.54236593333756</v>
      </c>
      <c r="G203" s="20" t="n">
        <f aca="false">AC$16</f>
        <v>0.00401750106541932</v>
      </c>
      <c r="AJ203" s="0" t="s">
        <v>61</v>
      </c>
      <c r="AK203" s="0" t="s">
        <v>42</v>
      </c>
      <c r="AL203" s="0" t="n">
        <v>0.024928955666478</v>
      </c>
      <c r="AM203" s="0" t="n">
        <f aca="false">AVERAGE(AL203:AL207)</f>
        <v>0.0257784976129916</v>
      </c>
    </row>
    <row r="204" customFormat="false" ht="13.8" hidden="false" customHeight="false" outlineLevel="0" collapsed="false">
      <c r="E204" s="15" t="n">
        <f aca="false">E203+1</f>
        <v>59</v>
      </c>
      <c r="F204" s="16" t="n">
        <f aca="false">X$16</f>
        <v>-1.54023235264445</v>
      </c>
      <c r="G204" s="20" t="n">
        <f aca="false">AD$16</f>
        <v>0.00615108175853174</v>
      </c>
      <c r="AJ204" s="0" t="s">
        <v>61</v>
      </c>
      <c r="AK204" s="0" t="s">
        <v>42</v>
      </c>
      <c r="AL204" s="0" t="n">
        <v>0.022958004228579</v>
      </c>
    </row>
    <row r="205" customFormat="false" ht="13.8" hidden="false" customHeight="false" outlineLevel="0" collapsed="false">
      <c r="E205" s="15" t="n">
        <f aca="false">E204+1</f>
        <v>60</v>
      </c>
      <c r="F205" s="16" t="n">
        <f aca="false">Y$16</f>
        <v>-1.54564450101337</v>
      </c>
      <c r="G205" s="20" t="n">
        <f aca="false">AE$16</f>
        <v>0.000738933389611285</v>
      </c>
      <c r="AJ205" s="0" t="s">
        <v>61</v>
      </c>
      <c r="AK205" s="0" t="s">
        <v>42</v>
      </c>
      <c r="AL205" s="0" t="n">
        <v>0.027398591823834</v>
      </c>
    </row>
    <row r="206" customFormat="false" ht="13.8" hidden="false" customHeight="false" outlineLevel="0" collapsed="false">
      <c r="E206" s="15" t="n">
        <f aca="false">E205+1</f>
        <v>61</v>
      </c>
      <c r="F206" s="16" t="n">
        <f aca="false">U$17</f>
        <v>0.0277766175472358</v>
      </c>
      <c r="G206" s="20" t="n">
        <f aca="false">AA$17</f>
        <v>0.0102237532519694</v>
      </c>
      <c r="AJ206" s="0" t="s">
        <v>61</v>
      </c>
      <c r="AK206" s="0" t="s">
        <v>42</v>
      </c>
      <c r="AL206" s="0" t="n">
        <v>0.026332178732967</v>
      </c>
    </row>
    <row r="207" customFormat="false" ht="13.8" hidden="false" customHeight="false" outlineLevel="0" collapsed="false">
      <c r="E207" s="15" t="n">
        <f aca="false">E206+1</f>
        <v>62</v>
      </c>
      <c r="F207" s="16" t="n">
        <f aca="false">V$17</f>
        <v>0.0202351516913721</v>
      </c>
      <c r="G207" s="20" t="n">
        <f aca="false">AB$17</f>
        <v>0.00268228739610571</v>
      </c>
      <c r="AJ207" s="0" t="s">
        <v>61</v>
      </c>
      <c r="AK207" s="0" t="s">
        <v>42</v>
      </c>
      <c r="AL207" s="0" t="n">
        <v>0.0272747576131</v>
      </c>
    </row>
    <row r="208" customFormat="false" ht="13.8" hidden="false" customHeight="false" outlineLevel="0" collapsed="false">
      <c r="E208" s="15" t="n">
        <f aca="false">E207+1</f>
        <v>63</v>
      </c>
      <c r="F208" s="16" t="n">
        <f aca="false">W$17</f>
        <v>0.0259928505704077</v>
      </c>
      <c r="G208" s="20" t="n">
        <f aca="false">AC$17</f>
        <v>0.00843998627514124</v>
      </c>
      <c r="AJ208" s="0" t="s">
        <v>61</v>
      </c>
      <c r="AK208" s="0" t="s">
        <v>43</v>
      </c>
      <c r="AL208" s="0" t="n">
        <v>0.02322181516829</v>
      </c>
      <c r="AM208" s="0" t="n">
        <f aca="false">AVERAGE(AL208:AL212)</f>
        <v>0.0250565247530494</v>
      </c>
    </row>
    <row r="209" customFormat="false" ht="13.8" hidden="false" customHeight="false" outlineLevel="0" collapsed="false">
      <c r="E209" s="15" t="n">
        <f aca="false">E208+1</f>
        <v>64</v>
      </c>
      <c r="F209" s="16" t="n">
        <f aca="false">X$17</f>
        <v>0.0139595956241885</v>
      </c>
      <c r="G209" s="20" t="n">
        <f aca="false">AD$17</f>
        <v>-0.00359326867107795</v>
      </c>
      <c r="AJ209" s="0" t="s">
        <v>61</v>
      </c>
      <c r="AK209" s="0" t="s">
        <v>43</v>
      </c>
      <c r="AL209" s="0" t="n">
        <v>0.025774965054767</v>
      </c>
    </row>
    <row r="210" customFormat="false" ht="13.8" hidden="false" customHeight="false" outlineLevel="0" collapsed="false">
      <c r="E210" s="15" t="n">
        <f aca="false">E209+1</f>
        <v>65</v>
      </c>
      <c r="F210" s="16" t="n">
        <f aca="false">Y$17</f>
        <v>-0.000199893956871965</v>
      </c>
      <c r="G210" s="20" t="n">
        <f aca="false">AE$17</f>
        <v>-0.0177527582521384</v>
      </c>
      <c r="AJ210" s="0" t="s">
        <v>61</v>
      </c>
      <c r="AK210" s="0" t="s">
        <v>43</v>
      </c>
      <c r="AL210" s="0" t="n">
        <v>0.026719019697733</v>
      </c>
    </row>
    <row r="211" customFormat="false" ht="13.8" hidden="false" customHeight="false" outlineLevel="0" collapsed="false">
      <c r="E211" s="15" t="n">
        <f aca="false">E210+1</f>
        <v>66</v>
      </c>
      <c r="F211" s="16" t="n">
        <f aca="false">U$18</f>
        <v>-0.938955763473077</v>
      </c>
      <c r="G211" s="20" t="n">
        <f aca="false">AA$18</f>
        <v>0.000869992489169635</v>
      </c>
      <c r="AJ211" s="0" t="s">
        <v>61</v>
      </c>
      <c r="AK211" s="0" t="s">
        <v>43</v>
      </c>
      <c r="AL211" s="0" t="n">
        <v>0.024246088640067</v>
      </c>
    </row>
    <row r="212" customFormat="false" ht="13.8" hidden="false" customHeight="false" outlineLevel="0" collapsed="false">
      <c r="E212" s="15" t="n">
        <f aca="false">E211+1</f>
        <v>67</v>
      </c>
      <c r="F212" s="16" t="n">
        <f aca="false">V$18</f>
        <v>-0.949121786671167</v>
      </c>
      <c r="G212" s="20" t="n">
        <f aca="false">AB$18</f>
        <v>-0.00929603070891982</v>
      </c>
      <c r="AJ212" s="0" t="s">
        <v>61</v>
      </c>
      <c r="AK212" s="0" t="s">
        <v>43</v>
      </c>
      <c r="AL212" s="0" t="n">
        <v>0.02532073520439</v>
      </c>
    </row>
    <row r="213" customFormat="false" ht="13.8" hidden="false" customHeight="false" outlineLevel="0" collapsed="false">
      <c r="E213" s="15" t="n">
        <f aca="false">E212+1</f>
        <v>68</v>
      </c>
      <c r="F213" s="16" t="n">
        <f aca="false">W$18</f>
        <v>-0.94070901421787</v>
      </c>
      <c r="G213" s="20" t="n">
        <f aca="false">AC$18</f>
        <v>-0.00088325825562241</v>
      </c>
    </row>
    <row r="214" customFormat="false" ht="13.8" hidden="false" customHeight="false" outlineLevel="0" collapsed="false">
      <c r="E214" s="15" t="n">
        <f aca="false">E213+1</f>
        <v>69</v>
      </c>
      <c r="F214" s="16" t="n">
        <f aca="false">X$18</f>
        <v>-0.929145372854191</v>
      </c>
      <c r="G214" s="20" t="n">
        <f aca="false">AD$18</f>
        <v>0.0106803831080557</v>
      </c>
      <c r="AJ214" s="0" t="s">
        <v>66</v>
      </c>
      <c r="AK214" s="0" t="s">
        <v>38</v>
      </c>
      <c r="AL214" s="0" t="n">
        <v>4.3643095264826</v>
      </c>
      <c r="AM214" s="0" t="n">
        <f aca="false">AVERAGE(AL214:AL243)</f>
        <v>4.79471616952169</v>
      </c>
    </row>
    <row r="215" customFormat="false" ht="13.8" hidden="false" customHeight="false" outlineLevel="0" collapsed="false">
      <c r="E215" s="15" t="n">
        <f aca="false">E214+1</f>
        <v>70</v>
      </c>
      <c r="F215" s="16" t="n">
        <f aca="false">Y$18</f>
        <v>-0.94119684259493</v>
      </c>
      <c r="G215" s="20" t="n">
        <f aca="false">AE$18</f>
        <v>-0.00137108663268337</v>
      </c>
      <c r="AJ215" s="0" t="s">
        <v>66</v>
      </c>
      <c r="AK215" s="0" t="s">
        <v>38</v>
      </c>
      <c r="AL215" s="0" t="n">
        <v>4.7856970017601</v>
      </c>
    </row>
    <row r="216" customFormat="false" ht="13.8" hidden="false" customHeight="false" outlineLevel="0" collapsed="false">
      <c r="E216" s="15" t="n">
        <f aca="false">E215+1</f>
        <v>71</v>
      </c>
      <c r="F216" s="16" t="n">
        <f aca="false">U$19</f>
        <v>-0.850679760286707</v>
      </c>
      <c r="G216" s="20" t="n">
        <f aca="false">AA$19</f>
        <v>0.00717184118153091</v>
      </c>
      <c r="AJ216" s="0" t="s">
        <v>66</v>
      </c>
      <c r="AK216" s="0" t="s">
        <v>38</v>
      </c>
      <c r="AL216" s="0" t="n">
        <v>8.4456651160866</v>
      </c>
    </row>
    <row r="217" customFormat="false" ht="13.8" hidden="false" customHeight="false" outlineLevel="0" collapsed="false">
      <c r="E217" s="15" t="n">
        <f aca="false">E216+1</f>
        <v>72</v>
      </c>
      <c r="F217" s="16" t="n">
        <f aca="false">V$19</f>
        <v>-0.858935593503245</v>
      </c>
      <c r="G217" s="20" t="n">
        <f aca="false">AB$19</f>
        <v>-0.00108399203500653</v>
      </c>
      <c r="AJ217" s="0" t="s">
        <v>66</v>
      </c>
      <c r="AK217" s="0" t="s">
        <v>38</v>
      </c>
      <c r="AL217" s="0" t="n">
        <v>5.3028656800399</v>
      </c>
    </row>
    <row r="218" customFormat="false" ht="13.8" hidden="false" customHeight="false" outlineLevel="0" collapsed="false">
      <c r="E218" s="15" t="n">
        <f aca="false">E217+1</f>
        <v>73</v>
      </c>
      <c r="F218" s="16" t="n">
        <f aca="false">W$19</f>
        <v>-0.853905497366268</v>
      </c>
      <c r="G218" s="20" t="n">
        <f aca="false">AC$19</f>
        <v>0.00394610410197049</v>
      </c>
      <c r="AJ218" s="0" t="s">
        <v>66</v>
      </c>
      <c r="AK218" s="0" t="s">
        <v>38</v>
      </c>
      <c r="AL218" s="0" t="n">
        <v>4.6762415280837</v>
      </c>
    </row>
    <row r="219" customFormat="false" ht="13.8" hidden="false" customHeight="false" outlineLevel="0" collapsed="false">
      <c r="E219" s="15" t="n">
        <f aca="false">E218+1</f>
        <v>74</v>
      </c>
      <c r="F219" s="16" t="n">
        <f aca="false">X$19</f>
        <v>-0.858426691780952</v>
      </c>
      <c r="G219" s="20" t="n">
        <f aca="false">AD$19</f>
        <v>-0.000575090312713966</v>
      </c>
      <c r="AJ219" s="0" t="s">
        <v>66</v>
      </c>
      <c r="AK219" s="0" t="s">
        <v>38</v>
      </c>
      <c r="AL219" s="0" t="n">
        <v>3.3219550997001</v>
      </c>
    </row>
    <row r="220" customFormat="false" ht="13.8" hidden="false" customHeight="false" outlineLevel="0" collapsed="false">
      <c r="E220" s="15" t="n">
        <f aca="false">E219+1</f>
        <v>75</v>
      </c>
      <c r="F220" s="16" t="n">
        <f aca="false">Y$19</f>
        <v>-0.867310464404019</v>
      </c>
      <c r="G220" s="20" t="n">
        <f aca="false">AE$19</f>
        <v>-0.00945886293578046</v>
      </c>
      <c r="AJ220" s="0" t="s">
        <v>66</v>
      </c>
      <c r="AK220" s="0" t="s">
        <v>38</v>
      </c>
      <c r="AL220" s="0" t="n">
        <v>3.5969354289334</v>
      </c>
    </row>
    <row r="221" customFormat="false" ht="13.8" hidden="false" customHeight="false" outlineLevel="0" collapsed="false">
      <c r="E221" s="15" t="n">
        <f aca="false">E220+1</f>
        <v>76</v>
      </c>
      <c r="F221" s="16" t="n">
        <f aca="false">U$20</f>
        <v>-1.60391206271275</v>
      </c>
      <c r="G221" s="20" t="n">
        <f aca="false">AA$20</f>
        <v>-0.00721287050055253</v>
      </c>
      <c r="AJ221" s="0" t="s">
        <v>66</v>
      </c>
      <c r="AK221" s="0" t="s">
        <v>38</v>
      </c>
      <c r="AL221" s="0" t="n">
        <v>3.0765288091343</v>
      </c>
    </row>
    <row r="222" customFormat="false" ht="13.8" hidden="false" customHeight="false" outlineLevel="0" collapsed="false">
      <c r="E222" s="15" t="n">
        <f aca="false">E221+1</f>
        <v>77</v>
      </c>
      <c r="F222" s="16" t="n">
        <f aca="false">V$20</f>
        <v>-1.60171779933734</v>
      </c>
      <c r="G222" s="20" t="n">
        <f aca="false">AB$20</f>
        <v>-0.00501860712514635</v>
      </c>
      <c r="AJ222" s="0" t="s">
        <v>66</v>
      </c>
      <c r="AK222" s="0" t="s">
        <v>38</v>
      </c>
      <c r="AL222" s="0" t="n">
        <v>2.6960515669273</v>
      </c>
    </row>
    <row r="223" customFormat="false" ht="13.8" hidden="false" customHeight="false" outlineLevel="0" collapsed="false">
      <c r="E223" s="15" t="n">
        <f aca="false">E222+1</f>
        <v>78</v>
      </c>
      <c r="F223" s="16" t="n">
        <f aca="false">W$20</f>
        <v>-1.58974909266001</v>
      </c>
      <c r="G223" s="20" t="n">
        <f aca="false">AC$20</f>
        <v>0.0069500995521814</v>
      </c>
      <c r="AJ223" s="0" t="s">
        <v>66</v>
      </c>
      <c r="AK223" s="0" t="s">
        <v>38</v>
      </c>
      <c r="AL223" s="0" t="n">
        <v>7.3335908288009</v>
      </c>
    </row>
    <row r="224" customFormat="false" ht="13.8" hidden="false" customHeight="false" outlineLevel="0" collapsed="false">
      <c r="E224" s="15" t="n">
        <f aca="false">E223+1</f>
        <v>79</v>
      </c>
      <c r="F224" s="16" t="n">
        <f aca="false">X$20</f>
        <v>-1.59325674857423</v>
      </c>
      <c r="G224" s="20" t="n">
        <f aca="false">AD$20</f>
        <v>0.00344244363796986</v>
      </c>
      <c r="AJ224" s="0" t="s">
        <v>66</v>
      </c>
      <c r="AK224" s="0" t="s">
        <v>38</v>
      </c>
      <c r="AL224" s="0" t="n">
        <v>3.635017207001</v>
      </c>
    </row>
    <row r="225" customFormat="false" ht="13.8" hidden="false" customHeight="false" outlineLevel="0" collapsed="false">
      <c r="E225" s="21" t="n">
        <f aca="false">E224+1</f>
        <v>80</v>
      </c>
      <c r="F225" s="22" t="n">
        <f aca="false">Y$20</f>
        <v>-1.59486025777665</v>
      </c>
      <c r="G225" s="26" t="n">
        <f aca="false">AE$20</f>
        <v>0.0018389344355465</v>
      </c>
      <c r="AJ225" s="0" t="s">
        <v>66</v>
      </c>
      <c r="AK225" s="0" t="s">
        <v>38</v>
      </c>
      <c r="AL225" s="0" t="n">
        <v>5.3189388839605</v>
      </c>
    </row>
    <row r="226" customFormat="false" ht="13.8" hidden="false" customHeight="false" outlineLevel="0" collapsed="false">
      <c r="AJ226" s="0" t="s">
        <v>66</v>
      </c>
      <c r="AK226" s="0" t="s">
        <v>38</v>
      </c>
      <c r="AL226" s="0" t="n">
        <v>5.7615198971592</v>
      </c>
    </row>
    <row r="227" customFormat="false" ht="13.8" hidden="false" customHeight="false" outlineLevel="0" collapsed="false">
      <c r="AJ227" s="0" t="s">
        <v>66</v>
      </c>
      <c r="AK227" s="0" t="s">
        <v>38</v>
      </c>
      <c r="AL227" s="0" t="n">
        <v>3.1841588512856</v>
      </c>
    </row>
    <row r="228" customFormat="false" ht="13.8" hidden="false" customHeight="false" outlineLevel="0" collapsed="false">
      <c r="AJ228" s="0" t="s">
        <v>66</v>
      </c>
      <c r="AK228" s="0" t="s">
        <v>38</v>
      </c>
      <c r="AL228" s="0" t="n">
        <v>3.4396319967269</v>
      </c>
    </row>
    <row r="229" customFormat="false" ht="13.8" hidden="false" customHeight="false" outlineLevel="0" collapsed="false">
      <c r="AJ229" s="0" t="s">
        <v>66</v>
      </c>
      <c r="AK229" s="0" t="s">
        <v>38</v>
      </c>
      <c r="AL229" s="0" t="n">
        <v>2.7363024181132</v>
      </c>
    </row>
    <row r="230" customFormat="false" ht="13.8" hidden="false" customHeight="false" outlineLevel="0" collapsed="false">
      <c r="AJ230" s="0" t="s">
        <v>66</v>
      </c>
      <c r="AK230" s="0" t="s">
        <v>38</v>
      </c>
      <c r="AL230" s="0" t="n">
        <v>5.8955053178728</v>
      </c>
    </row>
    <row r="231" customFormat="false" ht="13.8" hidden="false" customHeight="false" outlineLevel="0" collapsed="false">
      <c r="AJ231" s="0" t="s">
        <v>66</v>
      </c>
      <c r="AK231" s="0" t="s">
        <v>38</v>
      </c>
      <c r="AL231" s="0" t="n">
        <v>4.0481898124186</v>
      </c>
    </row>
    <row r="232" customFormat="false" ht="13.8" hidden="false" customHeight="false" outlineLevel="0" collapsed="false">
      <c r="AJ232" s="0" t="s">
        <v>66</v>
      </c>
      <c r="AK232" s="0" t="s">
        <v>38</v>
      </c>
      <c r="AL232" s="0" t="n">
        <v>4.1636248199059</v>
      </c>
    </row>
    <row r="233" customFormat="false" ht="13.8" hidden="false" customHeight="false" outlineLevel="0" collapsed="false">
      <c r="AJ233" s="0" t="s">
        <v>66</v>
      </c>
      <c r="AK233" s="0" t="s">
        <v>38</v>
      </c>
      <c r="AL233" s="0" t="n">
        <v>4.9385664243503</v>
      </c>
    </row>
    <row r="234" customFormat="false" ht="13.8" hidden="false" customHeight="false" outlineLevel="0" collapsed="false">
      <c r="AJ234" s="0" t="s">
        <v>66</v>
      </c>
      <c r="AK234" s="0" t="s">
        <v>38</v>
      </c>
      <c r="AL234" s="0" t="n">
        <v>4.417738876921</v>
      </c>
    </row>
    <row r="235" customFormat="false" ht="13.8" hidden="false" customHeight="false" outlineLevel="0" collapsed="false">
      <c r="AJ235" s="0" t="s">
        <v>66</v>
      </c>
      <c r="AK235" s="0" t="s">
        <v>38</v>
      </c>
      <c r="AL235" s="0" t="n">
        <v>6.5649757945149</v>
      </c>
    </row>
    <row r="236" customFormat="false" ht="13.8" hidden="false" customHeight="false" outlineLevel="0" collapsed="false">
      <c r="AJ236" s="0" t="s">
        <v>66</v>
      </c>
      <c r="AK236" s="0" t="s">
        <v>38</v>
      </c>
      <c r="AL236" s="0" t="n">
        <v>3.6566340768583</v>
      </c>
    </row>
    <row r="237" customFormat="false" ht="13.8" hidden="false" customHeight="false" outlineLevel="0" collapsed="false">
      <c r="AJ237" s="0" t="s">
        <v>66</v>
      </c>
      <c r="AK237" s="0" t="s">
        <v>38</v>
      </c>
      <c r="AL237" s="0" t="n">
        <v>7.8031292265309</v>
      </c>
    </row>
    <row r="238" customFormat="false" ht="13.8" hidden="false" customHeight="false" outlineLevel="0" collapsed="false">
      <c r="AJ238" s="0" t="s">
        <v>66</v>
      </c>
      <c r="AK238" s="0" t="s">
        <v>38</v>
      </c>
      <c r="AL238" s="0" t="n">
        <v>8.9227274925018</v>
      </c>
    </row>
    <row r="239" customFormat="false" ht="13.8" hidden="false" customHeight="false" outlineLevel="0" collapsed="false">
      <c r="AJ239" s="0" t="s">
        <v>66</v>
      </c>
      <c r="AK239" s="0" t="s">
        <v>38</v>
      </c>
      <c r="AL239" s="0" t="n">
        <v>2.9195102551183</v>
      </c>
    </row>
    <row r="240" customFormat="false" ht="13.8" hidden="false" customHeight="false" outlineLevel="0" collapsed="false">
      <c r="AJ240" s="0" t="s">
        <v>66</v>
      </c>
      <c r="AK240" s="0" t="s">
        <v>38</v>
      </c>
      <c r="AL240" s="0" t="n">
        <v>3.0463087983359</v>
      </c>
    </row>
    <row r="241" customFormat="false" ht="13.8" hidden="false" customHeight="false" outlineLevel="0" collapsed="false">
      <c r="AJ241" s="0" t="s">
        <v>66</v>
      </c>
      <c r="AK241" s="0" t="s">
        <v>38</v>
      </c>
      <c r="AL241" s="0" t="n">
        <v>4.8597295051309</v>
      </c>
    </row>
    <row r="242" customFormat="false" ht="13.8" hidden="false" customHeight="false" outlineLevel="0" collapsed="false">
      <c r="AJ242" s="0" t="s">
        <v>66</v>
      </c>
      <c r="AK242" s="0" t="s">
        <v>38</v>
      </c>
      <c r="AL242" s="0" t="n">
        <v>6.7134928981583</v>
      </c>
    </row>
    <row r="243" customFormat="false" ht="13.8" hidden="false" customHeight="false" outlineLevel="0" collapsed="false">
      <c r="AJ243" s="0" t="s">
        <v>66</v>
      </c>
      <c r="AK243" s="0" t="s">
        <v>38</v>
      </c>
      <c r="AL243" s="0" t="n">
        <v>4.2159419468376</v>
      </c>
    </row>
    <row r="244" customFormat="false" ht="13.8" hidden="false" customHeight="false" outlineLevel="0" collapsed="false">
      <c r="AJ244" s="0" t="s">
        <v>66</v>
      </c>
      <c r="AK244" s="0" t="s">
        <v>40</v>
      </c>
      <c r="AL244" s="0" t="n">
        <v>4.2454197406719</v>
      </c>
      <c r="AM244" s="0" t="n">
        <f aca="false">AVERAGE(AL244:AL273)</f>
        <v>5.06233826901839</v>
      </c>
    </row>
    <row r="245" customFormat="false" ht="13.8" hidden="false" customHeight="false" outlineLevel="0" collapsed="false">
      <c r="AJ245" s="0" t="s">
        <v>66</v>
      </c>
      <c r="AK245" s="0" t="s">
        <v>40</v>
      </c>
      <c r="AL245" s="0" t="n">
        <v>5.0334458992443</v>
      </c>
    </row>
    <row r="246" customFormat="false" ht="13.8" hidden="false" customHeight="false" outlineLevel="0" collapsed="false">
      <c r="AJ246" s="0" t="s">
        <v>66</v>
      </c>
      <c r="AK246" s="0" t="s">
        <v>40</v>
      </c>
      <c r="AL246" s="0" t="n">
        <v>2.7516655137194</v>
      </c>
    </row>
    <row r="247" customFormat="false" ht="13.8" hidden="false" customHeight="false" outlineLevel="0" collapsed="false">
      <c r="AJ247" s="0" t="s">
        <v>66</v>
      </c>
      <c r="AK247" s="0" t="s">
        <v>40</v>
      </c>
      <c r="AL247" s="0" t="n">
        <v>2.6503409951408</v>
      </c>
    </row>
    <row r="248" customFormat="false" ht="13.8" hidden="false" customHeight="false" outlineLevel="0" collapsed="false">
      <c r="AJ248" s="0" t="s">
        <v>66</v>
      </c>
      <c r="AK248" s="0" t="s">
        <v>40</v>
      </c>
      <c r="AL248" s="0" t="n">
        <v>5.2954456836875</v>
      </c>
    </row>
    <row r="249" customFormat="false" ht="13.8" hidden="false" customHeight="false" outlineLevel="0" collapsed="false">
      <c r="AJ249" s="0" t="s">
        <v>66</v>
      </c>
      <c r="AK249" s="0" t="s">
        <v>40</v>
      </c>
      <c r="AL249" s="0" t="n">
        <v>3.0731692244579</v>
      </c>
    </row>
    <row r="250" customFormat="false" ht="13.8" hidden="false" customHeight="false" outlineLevel="0" collapsed="false">
      <c r="AJ250" s="0" t="s">
        <v>66</v>
      </c>
      <c r="AK250" s="0" t="s">
        <v>40</v>
      </c>
      <c r="AL250" s="0" t="n">
        <v>5.0171956527428</v>
      </c>
    </row>
    <row r="251" customFormat="false" ht="13.8" hidden="false" customHeight="false" outlineLevel="0" collapsed="false">
      <c r="AJ251" s="0" t="s">
        <v>66</v>
      </c>
      <c r="AK251" s="0" t="s">
        <v>40</v>
      </c>
      <c r="AL251" s="0" t="n">
        <v>8.0959746438859</v>
      </c>
    </row>
    <row r="252" customFormat="false" ht="13.8" hidden="false" customHeight="false" outlineLevel="0" collapsed="false">
      <c r="AJ252" s="0" t="s">
        <v>66</v>
      </c>
      <c r="AK252" s="0" t="s">
        <v>40</v>
      </c>
      <c r="AL252" s="0" t="n">
        <v>6.5848585544833</v>
      </c>
    </row>
    <row r="253" customFormat="false" ht="13.8" hidden="false" customHeight="false" outlineLevel="0" collapsed="false">
      <c r="AJ253" s="0" t="s">
        <v>66</v>
      </c>
      <c r="AK253" s="0" t="s">
        <v>40</v>
      </c>
      <c r="AL253" s="0" t="n">
        <v>4.0413650271063</v>
      </c>
    </row>
    <row r="254" customFormat="false" ht="13.8" hidden="false" customHeight="false" outlineLevel="0" collapsed="false">
      <c r="AJ254" s="0" t="s">
        <v>66</v>
      </c>
      <c r="AK254" s="0" t="s">
        <v>40</v>
      </c>
      <c r="AL254" s="0" t="n">
        <v>3.8560496397089</v>
      </c>
    </row>
    <row r="255" customFormat="false" ht="13.8" hidden="false" customHeight="false" outlineLevel="0" collapsed="false">
      <c r="AJ255" s="0" t="s">
        <v>66</v>
      </c>
      <c r="AK255" s="0" t="s">
        <v>40</v>
      </c>
      <c r="AL255" s="0" t="n">
        <v>3.3264955576579</v>
      </c>
    </row>
    <row r="256" customFormat="false" ht="13.8" hidden="false" customHeight="false" outlineLevel="0" collapsed="false">
      <c r="AJ256" s="0" t="s">
        <v>66</v>
      </c>
      <c r="AK256" s="0" t="s">
        <v>40</v>
      </c>
      <c r="AL256" s="0" t="n">
        <v>4.2195926659752</v>
      </c>
    </row>
    <row r="257" customFormat="false" ht="13.8" hidden="false" customHeight="false" outlineLevel="0" collapsed="false">
      <c r="AJ257" s="0" t="s">
        <v>66</v>
      </c>
      <c r="AK257" s="0" t="s">
        <v>40</v>
      </c>
      <c r="AL257" s="0" t="n">
        <v>4.943163348926</v>
      </c>
    </row>
    <row r="258" customFormat="false" ht="13.8" hidden="false" customHeight="false" outlineLevel="0" collapsed="false">
      <c r="AJ258" s="0" t="s">
        <v>66</v>
      </c>
      <c r="AK258" s="0" t="s">
        <v>40</v>
      </c>
      <c r="AL258" s="0" t="n">
        <v>9.4252631022942</v>
      </c>
    </row>
    <row r="259" customFormat="false" ht="13.8" hidden="false" customHeight="false" outlineLevel="0" collapsed="false">
      <c r="AJ259" s="0" t="s">
        <v>66</v>
      </c>
      <c r="AK259" s="0" t="s">
        <v>40</v>
      </c>
      <c r="AL259" s="0" t="n">
        <v>6.5544787147554</v>
      </c>
    </row>
    <row r="260" customFormat="false" ht="13.8" hidden="false" customHeight="false" outlineLevel="0" collapsed="false">
      <c r="AJ260" s="0" t="s">
        <v>66</v>
      </c>
      <c r="AK260" s="0" t="s">
        <v>40</v>
      </c>
      <c r="AL260" s="0" t="n">
        <v>3.5733431463001</v>
      </c>
    </row>
    <row r="261" customFormat="false" ht="13.8" hidden="false" customHeight="false" outlineLevel="0" collapsed="false">
      <c r="AJ261" s="0" t="s">
        <v>66</v>
      </c>
      <c r="AK261" s="0" t="s">
        <v>40</v>
      </c>
      <c r="AL261" s="0" t="n">
        <v>3.9116778236251</v>
      </c>
    </row>
    <row r="262" customFormat="false" ht="13.8" hidden="false" customHeight="false" outlineLevel="0" collapsed="false">
      <c r="AJ262" s="0" t="s">
        <v>66</v>
      </c>
      <c r="AK262" s="0" t="s">
        <v>40</v>
      </c>
      <c r="AL262" s="0" t="n">
        <v>3.4311129909767</v>
      </c>
    </row>
    <row r="263" customFormat="false" ht="13.8" hidden="false" customHeight="false" outlineLevel="0" collapsed="false">
      <c r="AJ263" s="0" t="s">
        <v>66</v>
      </c>
      <c r="AK263" s="0" t="s">
        <v>40</v>
      </c>
      <c r="AL263" s="0" t="n">
        <v>5.5431314220327</v>
      </c>
    </row>
    <row r="264" customFormat="false" ht="13.8" hidden="false" customHeight="false" outlineLevel="0" collapsed="false">
      <c r="AJ264" s="0" t="s">
        <v>66</v>
      </c>
      <c r="AK264" s="0" t="s">
        <v>40</v>
      </c>
      <c r="AL264" s="0" t="n">
        <v>2.6985264527256</v>
      </c>
    </row>
    <row r="265" customFormat="false" ht="13.8" hidden="false" customHeight="false" outlineLevel="0" collapsed="false">
      <c r="AJ265" s="0" t="s">
        <v>66</v>
      </c>
      <c r="AK265" s="0" t="s">
        <v>40</v>
      </c>
      <c r="AL265" s="0" t="n">
        <v>3.7251138203827</v>
      </c>
    </row>
    <row r="266" customFormat="false" ht="13.8" hidden="false" customHeight="false" outlineLevel="0" collapsed="false">
      <c r="AJ266" s="0" t="s">
        <v>66</v>
      </c>
      <c r="AK266" s="0" t="s">
        <v>40</v>
      </c>
      <c r="AL266" s="0" t="n">
        <v>5.1234779840701</v>
      </c>
    </row>
    <row r="267" customFormat="false" ht="13.8" hidden="false" customHeight="false" outlineLevel="0" collapsed="false">
      <c r="AJ267" s="0" t="s">
        <v>66</v>
      </c>
      <c r="AK267" s="0" t="s">
        <v>40</v>
      </c>
      <c r="AL267" s="0" t="n">
        <v>4.6611802489161</v>
      </c>
    </row>
    <row r="268" customFormat="false" ht="13.8" hidden="false" customHeight="false" outlineLevel="0" collapsed="false">
      <c r="AJ268" s="0" t="s">
        <v>66</v>
      </c>
      <c r="AK268" s="0" t="s">
        <v>40</v>
      </c>
      <c r="AL268" s="0" t="n">
        <v>3.8923567090057</v>
      </c>
    </row>
    <row r="269" customFormat="false" ht="13.8" hidden="false" customHeight="false" outlineLevel="0" collapsed="false">
      <c r="AJ269" s="0" t="s">
        <v>66</v>
      </c>
      <c r="AK269" s="0" t="s">
        <v>40</v>
      </c>
      <c r="AL269" s="0" t="n">
        <v>4.2721243199217</v>
      </c>
    </row>
    <row r="270" customFormat="false" ht="13.8" hidden="false" customHeight="false" outlineLevel="0" collapsed="false">
      <c r="AJ270" s="0" t="s">
        <v>66</v>
      </c>
      <c r="AK270" s="0" t="s">
        <v>40</v>
      </c>
      <c r="AL270" s="0" t="n">
        <v>5.4035988699937</v>
      </c>
    </row>
    <row r="271" customFormat="false" ht="13.8" hidden="false" customHeight="false" outlineLevel="0" collapsed="false">
      <c r="AJ271" s="0" t="s">
        <v>66</v>
      </c>
      <c r="AK271" s="0" t="s">
        <v>40</v>
      </c>
      <c r="AL271" s="0" t="n">
        <v>7.1010099935957</v>
      </c>
    </row>
    <row r="272" customFormat="false" ht="13.8" hidden="false" customHeight="false" outlineLevel="0" collapsed="false">
      <c r="AJ272" s="0" t="s">
        <v>66</v>
      </c>
      <c r="AK272" s="0" t="s">
        <v>40</v>
      </c>
      <c r="AL272" s="0" t="n">
        <v>6.627126511772</v>
      </c>
    </row>
    <row r="273" customFormat="false" ht="13.8" hidden="false" customHeight="false" outlineLevel="0" collapsed="false">
      <c r="AJ273" s="0" t="s">
        <v>66</v>
      </c>
      <c r="AK273" s="0" t="s">
        <v>40</v>
      </c>
      <c r="AL273" s="0" t="n">
        <v>12.792443812776</v>
      </c>
    </row>
    <row r="274" customFormat="false" ht="13.8" hidden="false" customHeight="false" outlineLevel="0" collapsed="false">
      <c r="AJ274" s="0" t="s">
        <v>66</v>
      </c>
      <c r="AK274" s="0" t="s">
        <v>40</v>
      </c>
      <c r="AL274" s="0" t="n">
        <v>0.12200035866579</v>
      </c>
    </row>
    <row r="275" customFormat="false" ht="13.8" hidden="false" customHeight="false" outlineLevel="0" collapsed="false">
      <c r="AJ275" s="0" t="s">
        <v>66</v>
      </c>
      <c r="AK275" s="0" t="s">
        <v>41</v>
      </c>
      <c r="AL275" s="0" t="n">
        <v>2.8667663579122</v>
      </c>
      <c r="AM275" s="0" t="n">
        <f aca="false">AVERAGE(AL275:AL304)</f>
        <v>4.82887252397427</v>
      </c>
    </row>
    <row r="276" customFormat="false" ht="13.8" hidden="false" customHeight="false" outlineLevel="0" collapsed="false">
      <c r="AJ276" s="0" t="s">
        <v>66</v>
      </c>
      <c r="AK276" s="0" t="s">
        <v>41</v>
      </c>
      <c r="AL276" s="0" t="n">
        <v>5.2545509178997</v>
      </c>
    </row>
    <row r="277" customFormat="false" ht="13.8" hidden="false" customHeight="false" outlineLevel="0" collapsed="false">
      <c r="AJ277" s="0" t="s">
        <v>66</v>
      </c>
      <c r="AK277" s="0" t="s">
        <v>41</v>
      </c>
      <c r="AL277" s="0" t="n">
        <v>4.1077680569916</v>
      </c>
    </row>
    <row r="278" customFormat="false" ht="13.8" hidden="false" customHeight="false" outlineLevel="0" collapsed="false">
      <c r="AJ278" s="0" t="s">
        <v>66</v>
      </c>
      <c r="AK278" s="0" t="s">
        <v>41</v>
      </c>
      <c r="AL278" s="0" t="n">
        <v>4.1951109107084</v>
      </c>
    </row>
    <row r="279" customFormat="false" ht="13.8" hidden="false" customHeight="false" outlineLevel="0" collapsed="false">
      <c r="AJ279" s="0" t="s">
        <v>66</v>
      </c>
      <c r="AK279" s="0" t="s">
        <v>41</v>
      </c>
      <c r="AL279" s="0" t="n">
        <v>3.4479606989066</v>
      </c>
    </row>
    <row r="280" customFormat="false" ht="13.8" hidden="false" customHeight="false" outlineLevel="0" collapsed="false">
      <c r="AJ280" s="0" t="s">
        <v>66</v>
      </c>
      <c r="AK280" s="0" t="s">
        <v>41</v>
      </c>
      <c r="AL280" s="0" t="n">
        <v>3.1428076477447</v>
      </c>
    </row>
    <row r="281" customFormat="false" ht="13.8" hidden="false" customHeight="false" outlineLevel="0" collapsed="false">
      <c r="AJ281" s="0" t="s">
        <v>66</v>
      </c>
      <c r="AK281" s="0" t="s">
        <v>41</v>
      </c>
      <c r="AL281" s="0" t="n">
        <v>3.8039824743041</v>
      </c>
    </row>
    <row r="282" customFormat="false" ht="13.8" hidden="false" customHeight="false" outlineLevel="0" collapsed="false">
      <c r="AJ282" s="0" t="s">
        <v>66</v>
      </c>
      <c r="AK282" s="0" t="s">
        <v>41</v>
      </c>
      <c r="AL282" s="0" t="n">
        <v>2.5561165512486</v>
      </c>
    </row>
    <row r="283" customFormat="false" ht="13.8" hidden="false" customHeight="false" outlineLevel="0" collapsed="false">
      <c r="AJ283" s="0" t="s">
        <v>66</v>
      </c>
      <c r="AK283" s="0" t="s">
        <v>41</v>
      </c>
      <c r="AL283" s="0" t="n">
        <v>4.3189607153296</v>
      </c>
    </row>
    <row r="284" customFormat="false" ht="13.8" hidden="false" customHeight="false" outlineLevel="0" collapsed="false">
      <c r="AJ284" s="0" t="s">
        <v>66</v>
      </c>
      <c r="AK284" s="0" t="s">
        <v>41</v>
      </c>
      <c r="AL284" s="0" t="n">
        <v>4.6226974853413</v>
      </c>
    </row>
    <row r="285" customFormat="false" ht="13.8" hidden="false" customHeight="false" outlineLevel="0" collapsed="false">
      <c r="AJ285" s="0" t="s">
        <v>66</v>
      </c>
      <c r="AK285" s="0" t="s">
        <v>41</v>
      </c>
      <c r="AL285" s="0" t="n">
        <v>5.2691835411783</v>
      </c>
    </row>
    <row r="286" customFormat="false" ht="13.8" hidden="false" customHeight="false" outlineLevel="0" collapsed="false">
      <c r="AJ286" s="0" t="s">
        <v>66</v>
      </c>
      <c r="AK286" s="0" t="s">
        <v>41</v>
      </c>
      <c r="AL286" s="0" t="n">
        <v>4.1871031376069</v>
      </c>
    </row>
    <row r="287" customFormat="false" ht="13.8" hidden="false" customHeight="false" outlineLevel="0" collapsed="false">
      <c r="AJ287" s="0" t="s">
        <v>66</v>
      </c>
      <c r="AK287" s="0" t="s">
        <v>41</v>
      </c>
      <c r="AL287" s="0" t="n">
        <v>2.2523253597643</v>
      </c>
    </row>
    <row r="288" customFormat="false" ht="13.8" hidden="false" customHeight="false" outlineLevel="0" collapsed="false">
      <c r="AJ288" s="0" t="s">
        <v>66</v>
      </c>
      <c r="AK288" s="0" t="s">
        <v>41</v>
      </c>
      <c r="AL288" s="0" t="n">
        <v>5.258019168107</v>
      </c>
    </row>
    <row r="289" customFormat="false" ht="13.8" hidden="false" customHeight="false" outlineLevel="0" collapsed="false">
      <c r="AJ289" s="0" t="s">
        <v>66</v>
      </c>
      <c r="AK289" s="0" t="s">
        <v>41</v>
      </c>
      <c r="AL289" s="0" t="n">
        <v>7.886648800745</v>
      </c>
    </row>
    <row r="290" customFormat="false" ht="13.8" hidden="false" customHeight="false" outlineLevel="0" collapsed="false">
      <c r="AJ290" s="0" t="s">
        <v>66</v>
      </c>
      <c r="AK290" s="0" t="s">
        <v>41</v>
      </c>
      <c r="AL290" s="0" t="n">
        <v>3.3720110099653</v>
      </c>
    </row>
    <row r="291" customFormat="false" ht="13.8" hidden="false" customHeight="false" outlineLevel="0" collapsed="false">
      <c r="AJ291" s="0" t="s">
        <v>66</v>
      </c>
      <c r="AK291" s="0" t="s">
        <v>41</v>
      </c>
      <c r="AL291" s="0" t="n">
        <v>4.8502891988721</v>
      </c>
    </row>
    <row r="292" customFormat="false" ht="13.8" hidden="false" customHeight="false" outlineLevel="0" collapsed="false">
      <c r="AJ292" s="0" t="s">
        <v>66</v>
      </c>
      <c r="AK292" s="0" t="s">
        <v>41</v>
      </c>
      <c r="AL292" s="0" t="n">
        <v>5.805071619175</v>
      </c>
    </row>
    <row r="293" customFormat="false" ht="13.8" hidden="false" customHeight="false" outlineLevel="0" collapsed="false">
      <c r="AJ293" s="0" t="s">
        <v>66</v>
      </c>
      <c r="AK293" s="0" t="s">
        <v>41</v>
      </c>
      <c r="AL293" s="0" t="n">
        <v>8.0888145110959</v>
      </c>
    </row>
    <row r="294" customFormat="false" ht="13.8" hidden="false" customHeight="false" outlineLevel="0" collapsed="false">
      <c r="AJ294" s="0" t="s">
        <v>66</v>
      </c>
      <c r="AK294" s="0" t="s">
        <v>41</v>
      </c>
      <c r="AL294" s="0" t="n">
        <v>6.4268624999902</v>
      </c>
    </row>
    <row r="295" customFormat="false" ht="13.8" hidden="false" customHeight="false" outlineLevel="0" collapsed="false">
      <c r="AJ295" s="0" t="s">
        <v>66</v>
      </c>
      <c r="AK295" s="0" t="s">
        <v>41</v>
      </c>
      <c r="AL295" s="0" t="n">
        <v>7.6341379829223</v>
      </c>
    </row>
    <row r="296" customFormat="false" ht="13.8" hidden="false" customHeight="false" outlineLevel="0" collapsed="false">
      <c r="AJ296" s="0" t="s">
        <v>66</v>
      </c>
      <c r="AK296" s="0" t="s">
        <v>41</v>
      </c>
      <c r="AL296" s="0" t="n">
        <v>3.6881225722075</v>
      </c>
    </row>
    <row r="297" customFormat="false" ht="13.8" hidden="false" customHeight="false" outlineLevel="0" collapsed="false">
      <c r="AJ297" s="0" t="s">
        <v>66</v>
      </c>
      <c r="AK297" s="0" t="s">
        <v>41</v>
      </c>
      <c r="AL297" s="0" t="n">
        <v>6.0998936062853</v>
      </c>
    </row>
    <row r="298" customFormat="false" ht="13.8" hidden="false" customHeight="false" outlineLevel="0" collapsed="false">
      <c r="AJ298" s="0" t="s">
        <v>66</v>
      </c>
      <c r="AK298" s="0" t="s">
        <v>41</v>
      </c>
      <c r="AL298" s="0" t="n">
        <v>3.0622225074211</v>
      </c>
    </row>
    <row r="299" customFormat="false" ht="13.8" hidden="false" customHeight="false" outlineLevel="0" collapsed="false">
      <c r="AJ299" s="0" t="s">
        <v>66</v>
      </c>
      <c r="AK299" s="0" t="s">
        <v>41</v>
      </c>
      <c r="AL299" s="0" t="n">
        <v>4.3151205853033</v>
      </c>
    </row>
    <row r="300" customFormat="false" ht="13.8" hidden="false" customHeight="false" outlineLevel="0" collapsed="false">
      <c r="AJ300" s="0" t="s">
        <v>66</v>
      </c>
      <c r="AK300" s="0" t="s">
        <v>41</v>
      </c>
      <c r="AL300" s="0" t="n">
        <v>5.1368406204119</v>
      </c>
    </row>
    <row r="301" customFormat="false" ht="13.8" hidden="false" customHeight="false" outlineLevel="0" collapsed="false">
      <c r="AJ301" s="0" t="s">
        <v>66</v>
      </c>
      <c r="AK301" s="0" t="s">
        <v>41</v>
      </c>
      <c r="AL301" s="0" t="n">
        <v>3.0895867087013</v>
      </c>
    </row>
    <row r="302" customFormat="false" ht="13.8" hidden="false" customHeight="false" outlineLevel="0" collapsed="false">
      <c r="AJ302" s="0" t="s">
        <v>66</v>
      </c>
      <c r="AK302" s="0" t="s">
        <v>41</v>
      </c>
      <c r="AL302" s="0" t="n">
        <v>10.340940382746</v>
      </c>
    </row>
    <row r="303" customFormat="false" ht="13.8" hidden="false" customHeight="false" outlineLevel="0" collapsed="false">
      <c r="AJ303" s="0" t="s">
        <v>66</v>
      </c>
      <c r="AK303" s="0" t="s">
        <v>41</v>
      </c>
      <c r="AL303" s="0" t="n">
        <v>4.1913057199734</v>
      </c>
    </row>
    <row r="304" customFormat="false" ht="13.8" hidden="false" customHeight="false" outlineLevel="0" collapsed="false">
      <c r="AJ304" s="0" t="s">
        <v>66</v>
      </c>
      <c r="AK304" s="0" t="s">
        <v>41</v>
      </c>
      <c r="AL304" s="0" t="n">
        <v>5.594954370369</v>
      </c>
    </row>
    <row r="305" customFormat="false" ht="13.8" hidden="false" customHeight="false" outlineLevel="0" collapsed="false">
      <c r="AJ305" s="0" t="s">
        <v>66</v>
      </c>
      <c r="AK305" s="0" t="s">
        <v>41</v>
      </c>
      <c r="AL305" s="0" t="n">
        <v>0.10735804941912</v>
      </c>
    </row>
    <row r="306" customFormat="false" ht="13.8" hidden="false" customHeight="false" outlineLevel="0" collapsed="false">
      <c r="AJ306" s="0" t="s">
        <v>66</v>
      </c>
      <c r="AK306" s="0" t="s">
        <v>42</v>
      </c>
      <c r="AL306" s="0" t="n">
        <v>3.3059835559636</v>
      </c>
      <c r="AM306" s="0" t="n">
        <f aca="false">AVERAGE(AL306:AL335)</f>
        <v>4.00562088333143</v>
      </c>
    </row>
    <row r="307" customFormat="false" ht="13.8" hidden="false" customHeight="false" outlineLevel="0" collapsed="false">
      <c r="AJ307" s="0" t="s">
        <v>66</v>
      </c>
      <c r="AK307" s="0" t="s">
        <v>42</v>
      </c>
      <c r="AL307" s="0" t="n">
        <v>3.3090535835556</v>
      </c>
    </row>
    <row r="308" customFormat="false" ht="13.8" hidden="false" customHeight="false" outlineLevel="0" collapsed="false">
      <c r="AJ308" s="0" t="s">
        <v>66</v>
      </c>
      <c r="AK308" s="0" t="s">
        <v>42</v>
      </c>
      <c r="AL308" s="0" t="n">
        <v>3.6742833156288</v>
      </c>
    </row>
    <row r="309" customFormat="false" ht="13.8" hidden="false" customHeight="false" outlineLevel="0" collapsed="false">
      <c r="AJ309" s="0" t="s">
        <v>66</v>
      </c>
      <c r="AK309" s="0" t="s">
        <v>42</v>
      </c>
      <c r="AL309" s="0" t="n">
        <v>3.7703783880993</v>
      </c>
    </row>
    <row r="310" customFormat="false" ht="13.8" hidden="false" customHeight="false" outlineLevel="0" collapsed="false">
      <c r="AJ310" s="0" t="s">
        <v>66</v>
      </c>
      <c r="AK310" s="0" t="s">
        <v>42</v>
      </c>
      <c r="AL310" s="0" t="n">
        <v>2.3689881227538</v>
      </c>
    </row>
    <row r="311" customFormat="false" ht="13.8" hidden="false" customHeight="false" outlineLevel="0" collapsed="false">
      <c r="AJ311" s="0" t="s">
        <v>66</v>
      </c>
      <c r="AK311" s="0" t="s">
        <v>42</v>
      </c>
      <c r="AL311" s="0" t="n">
        <v>4.8396447546403</v>
      </c>
    </row>
    <row r="312" customFormat="false" ht="13.8" hidden="false" customHeight="false" outlineLevel="0" collapsed="false">
      <c r="AJ312" s="0" t="s">
        <v>66</v>
      </c>
      <c r="AK312" s="0" t="s">
        <v>42</v>
      </c>
      <c r="AL312" s="0" t="n">
        <v>3.8425671584928</v>
      </c>
    </row>
    <row r="313" customFormat="false" ht="13.8" hidden="false" customHeight="false" outlineLevel="0" collapsed="false">
      <c r="AJ313" s="0" t="s">
        <v>66</v>
      </c>
      <c r="AK313" s="0" t="s">
        <v>42</v>
      </c>
      <c r="AL313" s="0" t="n">
        <v>4.6136868224333</v>
      </c>
    </row>
    <row r="314" customFormat="false" ht="13.8" hidden="false" customHeight="false" outlineLevel="0" collapsed="false">
      <c r="AJ314" s="0" t="s">
        <v>66</v>
      </c>
      <c r="AK314" s="0" t="s">
        <v>42</v>
      </c>
      <c r="AL314" s="0" t="n">
        <v>4.1725077284923</v>
      </c>
    </row>
    <row r="315" customFormat="false" ht="13.8" hidden="false" customHeight="false" outlineLevel="0" collapsed="false">
      <c r="AJ315" s="0" t="s">
        <v>66</v>
      </c>
      <c r="AK315" s="0" t="s">
        <v>42</v>
      </c>
      <c r="AL315" s="0" t="n">
        <v>3.252250662286</v>
      </c>
    </row>
    <row r="316" customFormat="false" ht="13.8" hidden="false" customHeight="false" outlineLevel="0" collapsed="false">
      <c r="AJ316" s="0" t="s">
        <v>66</v>
      </c>
      <c r="AK316" s="0" t="s">
        <v>42</v>
      </c>
      <c r="AL316" s="0" t="n">
        <v>3.2975930323185</v>
      </c>
    </row>
    <row r="317" customFormat="false" ht="13.8" hidden="false" customHeight="false" outlineLevel="0" collapsed="false">
      <c r="AJ317" s="0" t="s">
        <v>66</v>
      </c>
      <c r="AK317" s="0" t="s">
        <v>42</v>
      </c>
      <c r="AL317" s="0" t="n">
        <v>6.2942661846038</v>
      </c>
    </row>
    <row r="318" customFormat="false" ht="13.8" hidden="false" customHeight="false" outlineLevel="0" collapsed="false">
      <c r="AJ318" s="0" t="s">
        <v>66</v>
      </c>
      <c r="AK318" s="0" t="s">
        <v>42</v>
      </c>
      <c r="AL318" s="0" t="n">
        <v>4.6006596719164</v>
      </c>
    </row>
    <row r="319" customFormat="false" ht="13.8" hidden="false" customHeight="false" outlineLevel="0" collapsed="false">
      <c r="AJ319" s="0" t="s">
        <v>66</v>
      </c>
      <c r="AK319" s="0" t="s">
        <v>42</v>
      </c>
      <c r="AL319" s="0" t="n">
        <v>2.9160041179942</v>
      </c>
    </row>
    <row r="320" customFormat="false" ht="13.8" hidden="false" customHeight="false" outlineLevel="0" collapsed="false">
      <c r="AJ320" s="0" t="s">
        <v>66</v>
      </c>
      <c r="AK320" s="0" t="s">
        <v>42</v>
      </c>
      <c r="AL320" s="0" t="n">
        <v>2.751154229775</v>
      </c>
    </row>
    <row r="321" customFormat="false" ht="13.8" hidden="false" customHeight="false" outlineLevel="0" collapsed="false">
      <c r="AJ321" s="0" t="s">
        <v>66</v>
      </c>
      <c r="AK321" s="0" t="s">
        <v>42</v>
      </c>
      <c r="AL321" s="0" t="n">
        <v>4.108004535425</v>
      </c>
    </row>
    <row r="322" customFormat="false" ht="13.8" hidden="false" customHeight="false" outlineLevel="0" collapsed="false">
      <c r="AJ322" s="0" t="s">
        <v>66</v>
      </c>
      <c r="AK322" s="0" t="s">
        <v>42</v>
      </c>
      <c r="AL322" s="0" t="n">
        <v>7.4096189446398</v>
      </c>
    </row>
    <row r="323" customFormat="false" ht="13.8" hidden="false" customHeight="false" outlineLevel="0" collapsed="false">
      <c r="AJ323" s="0" t="s">
        <v>66</v>
      </c>
      <c r="AK323" s="0" t="s">
        <v>42</v>
      </c>
      <c r="AL323" s="0" t="n">
        <v>2.5482120977454</v>
      </c>
    </row>
    <row r="324" customFormat="false" ht="13.8" hidden="false" customHeight="false" outlineLevel="0" collapsed="false">
      <c r="AJ324" s="0" t="s">
        <v>66</v>
      </c>
      <c r="AK324" s="0" t="s">
        <v>42</v>
      </c>
      <c r="AL324" s="0" t="n">
        <v>2.8149907596426</v>
      </c>
    </row>
    <row r="325" customFormat="false" ht="13.8" hidden="false" customHeight="false" outlineLevel="0" collapsed="false">
      <c r="AJ325" s="0" t="s">
        <v>66</v>
      </c>
      <c r="AK325" s="0" t="s">
        <v>42</v>
      </c>
      <c r="AL325" s="0" t="n">
        <v>6.6522273688699</v>
      </c>
    </row>
    <row r="326" customFormat="false" ht="13.8" hidden="false" customHeight="false" outlineLevel="0" collapsed="false">
      <c r="AJ326" s="0" t="s">
        <v>66</v>
      </c>
      <c r="AK326" s="0" t="s">
        <v>42</v>
      </c>
      <c r="AL326" s="0" t="n">
        <v>5.8190498814654</v>
      </c>
    </row>
    <row r="327" customFormat="false" ht="13.8" hidden="false" customHeight="false" outlineLevel="0" collapsed="false">
      <c r="AJ327" s="0" t="s">
        <v>66</v>
      </c>
      <c r="AK327" s="0" t="s">
        <v>42</v>
      </c>
      <c r="AL327" s="0" t="n">
        <v>3.5135270378827</v>
      </c>
    </row>
    <row r="328" customFormat="false" ht="13.8" hidden="false" customHeight="false" outlineLevel="0" collapsed="false">
      <c r="AJ328" s="0" t="s">
        <v>66</v>
      </c>
      <c r="AK328" s="0" t="s">
        <v>42</v>
      </c>
      <c r="AL328" s="0" t="n">
        <v>3.9628378740226</v>
      </c>
    </row>
    <row r="329" customFormat="false" ht="13.8" hidden="false" customHeight="false" outlineLevel="0" collapsed="false">
      <c r="AJ329" s="0" t="s">
        <v>66</v>
      </c>
      <c r="AK329" s="0" t="s">
        <v>42</v>
      </c>
      <c r="AL329" s="0" t="n">
        <v>4.5018439359793</v>
      </c>
    </row>
    <row r="330" customFormat="false" ht="13.8" hidden="false" customHeight="false" outlineLevel="0" collapsed="false">
      <c r="AJ330" s="0" t="s">
        <v>66</v>
      </c>
      <c r="AK330" s="0" t="s">
        <v>42</v>
      </c>
      <c r="AL330" s="0" t="n">
        <v>3.5692117222086</v>
      </c>
    </row>
    <row r="331" customFormat="false" ht="13.8" hidden="false" customHeight="false" outlineLevel="0" collapsed="false">
      <c r="AJ331" s="0" t="s">
        <v>66</v>
      </c>
      <c r="AK331" s="0" t="s">
        <v>42</v>
      </c>
      <c r="AL331" s="0" t="n">
        <v>3.5492195132981</v>
      </c>
    </row>
    <row r="332" customFormat="false" ht="13.8" hidden="false" customHeight="false" outlineLevel="0" collapsed="false">
      <c r="AJ332" s="0" t="s">
        <v>66</v>
      </c>
      <c r="AK332" s="0" t="s">
        <v>42</v>
      </c>
      <c r="AL332" s="0" t="n">
        <v>3.3335085810237</v>
      </c>
    </row>
    <row r="333" customFormat="false" ht="13.8" hidden="false" customHeight="false" outlineLevel="0" collapsed="false">
      <c r="AJ333" s="0" t="s">
        <v>66</v>
      </c>
      <c r="AK333" s="0" t="s">
        <v>42</v>
      </c>
      <c r="AL333" s="0" t="n">
        <v>5.6604466944809</v>
      </c>
    </row>
    <row r="334" customFormat="false" ht="13.8" hidden="false" customHeight="false" outlineLevel="0" collapsed="false">
      <c r="AJ334" s="0" t="s">
        <v>66</v>
      </c>
      <c r="AK334" s="0" t="s">
        <v>42</v>
      </c>
      <c r="AL334" s="0" t="n">
        <v>3.0565920248067</v>
      </c>
    </row>
    <row r="335" customFormat="false" ht="13.8" hidden="false" customHeight="false" outlineLevel="0" collapsed="false">
      <c r="AJ335" s="0" t="s">
        <v>66</v>
      </c>
      <c r="AK335" s="0" t="s">
        <v>42</v>
      </c>
      <c r="AL335" s="0" t="n">
        <v>2.6603141994984</v>
      </c>
    </row>
    <row r="336" customFormat="false" ht="13.8" hidden="false" customHeight="false" outlineLevel="0" collapsed="false">
      <c r="AJ336" s="0" t="s">
        <v>66</v>
      </c>
      <c r="AK336" s="0" t="s">
        <v>42</v>
      </c>
      <c r="AL336" s="0" t="n">
        <v>0.14638600458848</v>
      </c>
    </row>
    <row r="337" customFormat="false" ht="13.8" hidden="false" customHeight="false" outlineLevel="0" collapsed="false">
      <c r="AJ337" s="0" t="s">
        <v>66</v>
      </c>
      <c r="AK337" s="0" t="s">
        <v>43</v>
      </c>
      <c r="AL337" s="0" t="n">
        <v>3.2106833458523</v>
      </c>
      <c r="AM337" s="0" t="n">
        <f aca="false">AVERAGE(AL337:AL366)</f>
        <v>3.64042501824922</v>
      </c>
    </row>
    <row r="338" customFormat="false" ht="13.8" hidden="false" customHeight="false" outlineLevel="0" collapsed="false">
      <c r="AJ338" s="0" t="s">
        <v>66</v>
      </c>
      <c r="AK338" s="0" t="s">
        <v>43</v>
      </c>
      <c r="AL338" s="0" t="n">
        <v>5.0083855678577</v>
      </c>
    </row>
    <row r="339" customFormat="false" ht="13.8" hidden="false" customHeight="false" outlineLevel="0" collapsed="false">
      <c r="AJ339" s="0" t="s">
        <v>66</v>
      </c>
      <c r="AK339" s="0" t="s">
        <v>43</v>
      </c>
      <c r="AL339" s="0" t="n">
        <v>2.8327124764733</v>
      </c>
    </row>
    <row r="340" customFormat="false" ht="13.8" hidden="false" customHeight="false" outlineLevel="0" collapsed="false">
      <c r="AJ340" s="0" t="s">
        <v>66</v>
      </c>
      <c r="AK340" s="0" t="s">
        <v>43</v>
      </c>
      <c r="AL340" s="0" t="n">
        <v>5.8491972314511</v>
      </c>
    </row>
    <row r="341" customFormat="false" ht="13.8" hidden="false" customHeight="false" outlineLevel="0" collapsed="false">
      <c r="AJ341" s="0" t="s">
        <v>66</v>
      </c>
      <c r="AK341" s="0" t="s">
        <v>43</v>
      </c>
      <c r="AL341" s="0" t="n">
        <v>3.0210744231661</v>
      </c>
    </row>
    <row r="342" customFormat="false" ht="13.8" hidden="false" customHeight="false" outlineLevel="0" collapsed="false">
      <c r="AJ342" s="0" t="s">
        <v>66</v>
      </c>
      <c r="AK342" s="0" t="s">
        <v>43</v>
      </c>
      <c r="AL342" s="0" t="n">
        <v>4.1340912188933</v>
      </c>
    </row>
    <row r="343" customFormat="false" ht="13.8" hidden="false" customHeight="false" outlineLevel="0" collapsed="false">
      <c r="AJ343" s="0" t="s">
        <v>66</v>
      </c>
      <c r="AK343" s="0" t="s">
        <v>43</v>
      </c>
      <c r="AL343" s="0" t="n">
        <v>2.9287866029749</v>
      </c>
    </row>
    <row r="344" customFormat="false" ht="13.8" hidden="false" customHeight="false" outlineLevel="0" collapsed="false">
      <c r="AJ344" s="0" t="s">
        <v>66</v>
      </c>
      <c r="AK344" s="0" t="s">
        <v>43</v>
      </c>
      <c r="AL344" s="0" t="n">
        <v>2.6995427150684</v>
      </c>
    </row>
    <row r="345" customFormat="false" ht="13.8" hidden="false" customHeight="false" outlineLevel="0" collapsed="false">
      <c r="AJ345" s="0" t="s">
        <v>66</v>
      </c>
      <c r="AK345" s="0" t="s">
        <v>43</v>
      </c>
      <c r="AL345" s="0" t="n">
        <v>3.7951562038322</v>
      </c>
    </row>
    <row r="346" customFormat="false" ht="13.8" hidden="false" customHeight="false" outlineLevel="0" collapsed="false">
      <c r="AJ346" s="0" t="s">
        <v>66</v>
      </c>
      <c r="AK346" s="0" t="s">
        <v>43</v>
      </c>
      <c r="AL346" s="0" t="n">
        <v>3.3313324229389</v>
      </c>
    </row>
    <row r="347" customFormat="false" ht="13.8" hidden="false" customHeight="false" outlineLevel="0" collapsed="false">
      <c r="AJ347" s="0" t="s">
        <v>66</v>
      </c>
      <c r="AK347" s="0" t="s">
        <v>43</v>
      </c>
      <c r="AL347" s="0" t="n">
        <v>2.5550953574181</v>
      </c>
    </row>
    <row r="348" customFormat="false" ht="13.8" hidden="false" customHeight="false" outlineLevel="0" collapsed="false">
      <c r="AJ348" s="0" t="s">
        <v>66</v>
      </c>
      <c r="AK348" s="0" t="s">
        <v>43</v>
      </c>
      <c r="AL348" s="0" t="n">
        <v>4.77466919532</v>
      </c>
    </row>
    <row r="349" customFormat="false" ht="13.8" hidden="false" customHeight="false" outlineLevel="0" collapsed="false">
      <c r="AJ349" s="0" t="s">
        <v>66</v>
      </c>
      <c r="AK349" s="0" t="s">
        <v>43</v>
      </c>
      <c r="AL349" s="0" t="n">
        <v>3.9884397643677</v>
      </c>
    </row>
    <row r="350" customFormat="false" ht="13.8" hidden="false" customHeight="false" outlineLevel="0" collapsed="false">
      <c r="AJ350" s="0" t="s">
        <v>66</v>
      </c>
      <c r="AK350" s="0" t="s">
        <v>43</v>
      </c>
      <c r="AL350" s="0" t="n">
        <v>2.4949626600583</v>
      </c>
    </row>
    <row r="351" customFormat="false" ht="13.8" hidden="false" customHeight="false" outlineLevel="0" collapsed="false">
      <c r="AJ351" s="0" t="s">
        <v>66</v>
      </c>
      <c r="AK351" s="0" t="s">
        <v>43</v>
      </c>
      <c r="AL351" s="0" t="n">
        <v>3.3369720828121</v>
      </c>
    </row>
    <row r="352" customFormat="false" ht="13.8" hidden="false" customHeight="false" outlineLevel="0" collapsed="false">
      <c r="AJ352" s="0" t="s">
        <v>66</v>
      </c>
      <c r="AK352" s="0" t="s">
        <v>43</v>
      </c>
      <c r="AL352" s="0" t="n">
        <v>3.7064049276844</v>
      </c>
    </row>
    <row r="353" customFormat="false" ht="13.8" hidden="false" customHeight="false" outlineLevel="0" collapsed="false">
      <c r="AJ353" s="0" t="s">
        <v>66</v>
      </c>
      <c r="AK353" s="0" t="s">
        <v>43</v>
      </c>
      <c r="AL353" s="0" t="n">
        <v>3.0698771762118</v>
      </c>
    </row>
    <row r="354" customFormat="false" ht="13.8" hidden="false" customHeight="false" outlineLevel="0" collapsed="false">
      <c r="AJ354" s="0" t="s">
        <v>66</v>
      </c>
      <c r="AK354" s="0" t="s">
        <v>43</v>
      </c>
      <c r="AL354" s="0" t="n">
        <v>4.0221576007989</v>
      </c>
    </row>
    <row r="355" customFormat="false" ht="13.8" hidden="false" customHeight="false" outlineLevel="0" collapsed="false">
      <c r="AJ355" s="0" t="s">
        <v>66</v>
      </c>
      <c r="AK355" s="0" t="s">
        <v>43</v>
      </c>
      <c r="AL355" s="0" t="n">
        <v>3.197087180442</v>
      </c>
    </row>
    <row r="356" customFormat="false" ht="13.8" hidden="false" customHeight="false" outlineLevel="0" collapsed="false">
      <c r="AJ356" s="0" t="s">
        <v>66</v>
      </c>
      <c r="AK356" s="0" t="s">
        <v>43</v>
      </c>
      <c r="AL356" s="0" t="n">
        <v>2.7728622150458</v>
      </c>
    </row>
    <row r="357" customFormat="false" ht="13.8" hidden="false" customHeight="false" outlineLevel="0" collapsed="false">
      <c r="AJ357" s="0" t="s">
        <v>66</v>
      </c>
      <c r="AK357" s="0" t="s">
        <v>43</v>
      </c>
      <c r="AL357" s="0" t="n">
        <v>3.002600859748</v>
      </c>
    </row>
    <row r="358" customFormat="false" ht="13.8" hidden="false" customHeight="false" outlineLevel="0" collapsed="false">
      <c r="AJ358" s="0" t="s">
        <v>66</v>
      </c>
      <c r="AK358" s="0" t="s">
        <v>43</v>
      </c>
      <c r="AL358" s="0" t="n">
        <v>2.7369411158122</v>
      </c>
    </row>
    <row r="359" customFormat="false" ht="13.8" hidden="false" customHeight="false" outlineLevel="0" collapsed="false">
      <c r="AJ359" s="0" t="s">
        <v>66</v>
      </c>
      <c r="AK359" s="0" t="s">
        <v>43</v>
      </c>
      <c r="AL359" s="0" t="n">
        <v>5.2914793055421</v>
      </c>
    </row>
    <row r="360" customFormat="false" ht="13.8" hidden="false" customHeight="false" outlineLevel="0" collapsed="false">
      <c r="AJ360" s="0" t="s">
        <v>66</v>
      </c>
      <c r="AK360" s="0" t="s">
        <v>43</v>
      </c>
      <c r="AL360" s="0" t="n">
        <v>5.5833703342574</v>
      </c>
    </row>
    <row r="361" customFormat="false" ht="13.8" hidden="false" customHeight="false" outlineLevel="0" collapsed="false">
      <c r="AJ361" s="0" t="s">
        <v>66</v>
      </c>
      <c r="AK361" s="0" t="s">
        <v>43</v>
      </c>
      <c r="AL361" s="0" t="n">
        <v>2.6984983139325</v>
      </c>
    </row>
    <row r="362" customFormat="false" ht="13.8" hidden="false" customHeight="false" outlineLevel="0" collapsed="false">
      <c r="AJ362" s="0" t="s">
        <v>66</v>
      </c>
      <c r="AK362" s="0" t="s">
        <v>43</v>
      </c>
      <c r="AL362" s="0" t="n">
        <v>3.0547137125644</v>
      </c>
    </row>
    <row r="363" customFormat="false" ht="13.8" hidden="false" customHeight="false" outlineLevel="0" collapsed="false">
      <c r="AJ363" s="0" t="s">
        <v>66</v>
      </c>
      <c r="AK363" s="0" t="s">
        <v>43</v>
      </c>
      <c r="AL363" s="0" t="n">
        <v>3.4139080002319</v>
      </c>
    </row>
    <row r="364" customFormat="false" ht="13.8" hidden="false" customHeight="false" outlineLevel="0" collapsed="false">
      <c r="AJ364" s="0" t="s">
        <v>72</v>
      </c>
      <c r="AK364" s="0" t="s">
        <v>43</v>
      </c>
      <c r="AL364" s="0" t="n">
        <v>3.9098137339162</v>
      </c>
    </row>
    <row r="365" customFormat="false" ht="13.8" hidden="false" customHeight="false" outlineLevel="0" collapsed="false">
      <c r="AJ365" s="0" t="s">
        <v>72</v>
      </c>
      <c r="AK365" s="0" t="s">
        <v>43</v>
      </c>
      <c r="AL365" s="0" t="n">
        <v>3.8296239844133</v>
      </c>
    </row>
    <row r="366" customFormat="false" ht="13.8" hidden="false" customHeight="false" outlineLevel="0" collapsed="false">
      <c r="AJ366" s="0" t="s">
        <v>72</v>
      </c>
      <c r="AK366" s="0" t="s">
        <v>43</v>
      </c>
      <c r="AL366" s="0" t="n">
        <v>4.9623108183912</v>
      </c>
    </row>
    <row r="367" customFormat="false" ht="13.8" hidden="false" customHeight="false" outlineLevel="0" collapsed="false">
      <c r="AJ367" s="0" t="s">
        <v>72</v>
      </c>
      <c r="AK367" s="0" t="s">
        <v>43</v>
      </c>
      <c r="AL367" s="0" t="n">
        <v>0.13897216759612</v>
      </c>
    </row>
    <row r="369" customFormat="false" ht="13.8" hidden="false" customHeight="false" outlineLevel="0" collapsed="false">
      <c r="AJ369" s="0" t="s">
        <v>72</v>
      </c>
      <c r="AK369" s="0" t="s">
        <v>38</v>
      </c>
      <c r="AL369" s="0" t="n">
        <v>0.12238941114453</v>
      </c>
      <c r="AM369" s="0" t="n">
        <f aca="false">AVERAGE(AL369:AL398)</f>
        <v>0.12251398357856</v>
      </c>
    </row>
    <row r="370" customFormat="false" ht="13.8" hidden="false" customHeight="false" outlineLevel="0" collapsed="false">
      <c r="AJ370" s="0" t="s">
        <v>72</v>
      </c>
      <c r="AK370" s="0" t="s">
        <v>38</v>
      </c>
      <c r="AL370" s="0" t="n">
        <v>0.1080045061646</v>
      </c>
    </row>
    <row r="371" customFormat="false" ht="13.8" hidden="false" customHeight="false" outlineLevel="0" collapsed="false">
      <c r="AJ371" s="0" t="s">
        <v>72</v>
      </c>
      <c r="AK371" s="0" t="s">
        <v>38</v>
      </c>
      <c r="AL371" s="0" t="n">
        <v>0.13358447799116</v>
      </c>
    </row>
    <row r="372" customFormat="false" ht="13.8" hidden="false" customHeight="false" outlineLevel="0" collapsed="false">
      <c r="AJ372" s="0" t="s">
        <v>72</v>
      </c>
      <c r="AK372" s="0" t="s">
        <v>38</v>
      </c>
      <c r="AL372" s="0" t="n">
        <v>0.12966267365248</v>
      </c>
    </row>
    <row r="373" customFormat="false" ht="13.8" hidden="false" customHeight="false" outlineLevel="0" collapsed="false">
      <c r="AJ373" s="0" t="s">
        <v>72</v>
      </c>
      <c r="AK373" s="0" t="s">
        <v>38</v>
      </c>
      <c r="AL373" s="0" t="n">
        <v>0.12399272082548</v>
      </c>
    </row>
    <row r="374" customFormat="false" ht="13.8" hidden="false" customHeight="false" outlineLevel="0" collapsed="false">
      <c r="AJ374" s="0" t="s">
        <v>72</v>
      </c>
      <c r="AK374" s="0" t="s">
        <v>38</v>
      </c>
      <c r="AL374" s="0" t="n">
        <v>0.12331978524754</v>
      </c>
    </row>
    <row r="375" customFormat="false" ht="13.8" hidden="false" customHeight="false" outlineLevel="0" collapsed="false">
      <c r="AJ375" s="0" t="s">
        <v>72</v>
      </c>
      <c r="AK375" s="0" t="s">
        <v>38</v>
      </c>
      <c r="AL375" s="0" t="n">
        <v>0.12342790036617</v>
      </c>
    </row>
    <row r="376" customFormat="false" ht="13.8" hidden="false" customHeight="false" outlineLevel="0" collapsed="false">
      <c r="AJ376" s="0" t="s">
        <v>72</v>
      </c>
      <c r="AK376" s="0" t="s">
        <v>38</v>
      </c>
      <c r="AL376" s="0" t="n">
        <v>0.11997250425903</v>
      </c>
    </row>
    <row r="377" customFormat="false" ht="13.8" hidden="false" customHeight="false" outlineLevel="0" collapsed="false">
      <c r="AJ377" s="0" t="s">
        <v>72</v>
      </c>
      <c r="AK377" s="0" t="s">
        <v>38</v>
      </c>
      <c r="AL377" s="0" t="n">
        <v>0.125025339686</v>
      </c>
    </row>
    <row r="378" customFormat="false" ht="13.8" hidden="false" customHeight="false" outlineLevel="0" collapsed="false">
      <c r="AJ378" s="0" t="s">
        <v>72</v>
      </c>
      <c r="AK378" s="0" t="s">
        <v>38</v>
      </c>
      <c r="AL378" s="0" t="n">
        <v>0.1323152723992</v>
      </c>
    </row>
    <row r="379" customFormat="false" ht="13.8" hidden="false" customHeight="false" outlineLevel="0" collapsed="false">
      <c r="AJ379" s="0" t="s">
        <v>72</v>
      </c>
      <c r="AK379" s="0" t="s">
        <v>38</v>
      </c>
      <c r="AL379" s="0" t="n">
        <v>0.15874548667811</v>
      </c>
    </row>
    <row r="380" customFormat="false" ht="13.8" hidden="false" customHeight="false" outlineLevel="0" collapsed="false">
      <c r="AJ380" s="0" t="s">
        <v>72</v>
      </c>
      <c r="AK380" s="0" t="s">
        <v>38</v>
      </c>
      <c r="AL380" s="0" t="n">
        <v>0.13539116163502</v>
      </c>
    </row>
    <row r="381" customFormat="false" ht="13.8" hidden="false" customHeight="false" outlineLevel="0" collapsed="false">
      <c r="AJ381" s="0" t="s">
        <v>72</v>
      </c>
      <c r="AK381" s="0" t="s">
        <v>38</v>
      </c>
      <c r="AL381" s="0" t="n">
        <v>0.12332770920226</v>
      </c>
    </row>
    <row r="382" customFormat="false" ht="13.8" hidden="false" customHeight="false" outlineLevel="0" collapsed="false">
      <c r="AJ382" s="0" t="s">
        <v>72</v>
      </c>
      <c r="AK382" s="0" t="s">
        <v>38</v>
      </c>
      <c r="AL382" s="0" t="n">
        <v>0.12383626688859</v>
      </c>
    </row>
    <row r="383" customFormat="false" ht="13.8" hidden="false" customHeight="false" outlineLevel="0" collapsed="false">
      <c r="AJ383" s="0" t="s">
        <v>72</v>
      </c>
      <c r="AK383" s="0" t="s">
        <v>38</v>
      </c>
      <c r="AL383" s="0" t="n">
        <v>0.082574234654901</v>
      </c>
    </row>
    <row r="384" customFormat="false" ht="13.8" hidden="false" customHeight="false" outlineLevel="0" collapsed="false">
      <c r="AJ384" s="0" t="s">
        <v>72</v>
      </c>
      <c r="AK384" s="0" t="s">
        <v>38</v>
      </c>
      <c r="AL384" s="0" t="n">
        <v>0.11748753386337</v>
      </c>
    </row>
    <row r="385" customFormat="false" ht="13.8" hidden="false" customHeight="false" outlineLevel="0" collapsed="false">
      <c r="AJ385" s="0" t="s">
        <v>72</v>
      </c>
      <c r="AK385" s="0" t="s">
        <v>38</v>
      </c>
      <c r="AL385" s="0" t="n">
        <v>0.11235818390401</v>
      </c>
    </row>
    <row r="386" customFormat="false" ht="13.8" hidden="false" customHeight="false" outlineLevel="0" collapsed="false">
      <c r="AJ386" s="0" t="s">
        <v>72</v>
      </c>
      <c r="AK386" s="0" t="s">
        <v>38</v>
      </c>
      <c r="AL386" s="0" t="n">
        <v>0.13796283567114</v>
      </c>
    </row>
    <row r="387" customFormat="false" ht="13.8" hidden="false" customHeight="false" outlineLevel="0" collapsed="false">
      <c r="AJ387" s="0" t="s">
        <v>72</v>
      </c>
      <c r="AK387" s="0" t="s">
        <v>38</v>
      </c>
      <c r="AL387" s="0" t="n">
        <v>0.12311899615947</v>
      </c>
    </row>
    <row r="388" customFormat="false" ht="13.8" hidden="false" customHeight="false" outlineLevel="0" collapsed="false">
      <c r="AJ388" s="0" t="s">
        <v>72</v>
      </c>
      <c r="AK388" s="0" t="s">
        <v>38</v>
      </c>
      <c r="AL388" s="0" t="n">
        <v>0.10170517230198</v>
      </c>
    </row>
    <row r="389" customFormat="false" ht="13.8" hidden="false" customHeight="false" outlineLevel="0" collapsed="false">
      <c r="AJ389" s="0" t="s">
        <v>72</v>
      </c>
      <c r="AK389" s="0" t="s">
        <v>38</v>
      </c>
      <c r="AL389" s="0" t="n">
        <v>0.10747679849238</v>
      </c>
    </row>
    <row r="390" customFormat="false" ht="13.8" hidden="false" customHeight="false" outlineLevel="0" collapsed="false">
      <c r="AJ390" s="0" t="s">
        <v>72</v>
      </c>
      <c r="AK390" s="0" t="s">
        <v>38</v>
      </c>
      <c r="AL390" s="0" t="n">
        <v>0.12011284663003</v>
      </c>
    </row>
    <row r="391" customFormat="false" ht="13.8" hidden="false" customHeight="false" outlineLevel="0" collapsed="false">
      <c r="AJ391" s="0" t="s">
        <v>72</v>
      </c>
      <c r="AK391" s="0" t="s">
        <v>38</v>
      </c>
      <c r="AL391" s="0" t="n">
        <v>0.14995134911967</v>
      </c>
    </row>
    <row r="392" customFormat="false" ht="13.8" hidden="false" customHeight="false" outlineLevel="0" collapsed="false">
      <c r="AJ392" s="0" t="s">
        <v>72</v>
      </c>
      <c r="AK392" s="0" t="s">
        <v>38</v>
      </c>
      <c r="AL392" s="0" t="n">
        <v>0.1148673670834</v>
      </c>
    </row>
    <row r="393" customFormat="false" ht="13.8" hidden="false" customHeight="false" outlineLevel="0" collapsed="false">
      <c r="AJ393" s="0" t="s">
        <v>72</v>
      </c>
      <c r="AK393" s="0" t="s">
        <v>38</v>
      </c>
      <c r="AL393" s="0" t="n">
        <v>0.12536979205224</v>
      </c>
    </row>
    <row r="394" customFormat="false" ht="13.8" hidden="false" customHeight="false" outlineLevel="0" collapsed="false">
      <c r="AJ394" s="0" t="s">
        <v>72</v>
      </c>
      <c r="AK394" s="0" t="s">
        <v>38</v>
      </c>
      <c r="AL394" s="0" t="n">
        <v>0.11555111412478</v>
      </c>
    </row>
    <row r="395" customFormat="false" ht="13.8" hidden="false" customHeight="false" outlineLevel="0" collapsed="false">
      <c r="AJ395" s="0" t="s">
        <v>72</v>
      </c>
      <c r="AK395" s="0" t="s">
        <v>38</v>
      </c>
      <c r="AL395" s="0" t="n">
        <v>0.15075283395427</v>
      </c>
    </row>
    <row r="396" customFormat="false" ht="13.8" hidden="false" customHeight="false" outlineLevel="0" collapsed="false">
      <c r="AJ396" s="0" t="s">
        <v>72</v>
      </c>
      <c r="AK396" s="0" t="s">
        <v>38</v>
      </c>
      <c r="AL396" s="0" t="n">
        <v>0.10273987856189</v>
      </c>
    </row>
    <row r="397" customFormat="false" ht="13.8" hidden="false" customHeight="false" outlineLevel="0" collapsed="false">
      <c r="AJ397" s="0" t="s">
        <v>72</v>
      </c>
      <c r="AK397" s="0" t="s">
        <v>38</v>
      </c>
      <c r="AL397" s="0" t="n">
        <v>0.10655480309269</v>
      </c>
    </row>
    <row r="398" customFormat="false" ht="13.8" hidden="false" customHeight="false" outlineLevel="0" collapsed="false">
      <c r="AJ398" s="0" t="s">
        <v>72</v>
      </c>
      <c r="AK398" s="0" t="s">
        <v>38</v>
      </c>
      <c r="AL398" s="0" t="n">
        <v>0.12384055155041</v>
      </c>
    </row>
    <row r="399" customFormat="false" ht="13.8" hidden="false" customHeight="false" outlineLevel="0" collapsed="false">
      <c r="AJ399" s="0" t="s">
        <v>72</v>
      </c>
      <c r="AK399" s="0" t="s">
        <v>40</v>
      </c>
      <c r="AL399" s="0" t="n">
        <v>0.11979086825131</v>
      </c>
      <c r="AM399" s="0" t="n">
        <f aca="false">AVERAGE(AL399:AL428)</f>
        <v>0.119622889772229</v>
      </c>
    </row>
    <row r="400" customFormat="false" ht="13.8" hidden="false" customHeight="false" outlineLevel="0" collapsed="false">
      <c r="AJ400" s="0" t="s">
        <v>72</v>
      </c>
      <c r="AK400" s="0" t="s">
        <v>40</v>
      </c>
      <c r="AL400" s="0" t="n">
        <v>0.11135741288067</v>
      </c>
    </row>
    <row r="401" customFormat="false" ht="13.8" hidden="false" customHeight="false" outlineLevel="0" collapsed="false">
      <c r="AJ401" s="0" t="s">
        <v>72</v>
      </c>
      <c r="AK401" s="0" t="s">
        <v>40</v>
      </c>
      <c r="AL401" s="0" t="n">
        <v>0.12905671053834</v>
      </c>
    </row>
    <row r="402" customFormat="false" ht="13.8" hidden="false" customHeight="false" outlineLevel="0" collapsed="false">
      <c r="AJ402" s="0" t="s">
        <v>72</v>
      </c>
      <c r="AK402" s="0" t="s">
        <v>40</v>
      </c>
      <c r="AL402" s="0" t="n">
        <v>0.10497517564278</v>
      </c>
    </row>
    <row r="403" customFormat="false" ht="13.8" hidden="false" customHeight="false" outlineLevel="0" collapsed="false">
      <c r="AJ403" s="0" t="s">
        <v>72</v>
      </c>
      <c r="AK403" s="0" t="s">
        <v>40</v>
      </c>
      <c r="AL403" s="0" t="n">
        <v>0.13571576584537</v>
      </c>
    </row>
    <row r="404" customFormat="false" ht="13.8" hidden="false" customHeight="false" outlineLevel="0" collapsed="false">
      <c r="AJ404" s="0" t="s">
        <v>72</v>
      </c>
      <c r="AK404" s="0" t="s">
        <v>40</v>
      </c>
      <c r="AL404" s="0" t="n">
        <v>0.12658854691191</v>
      </c>
    </row>
    <row r="405" customFormat="false" ht="13.8" hidden="false" customHeight="false" outlineLevel="0" collapsed="false">
      <c r="AJ405" s="0" t="s">
        <v>72</v>
      </c>
      <c r="AK405" s="0" t="s">
        <v>40</v>
      </c>
      <c r="AL405" s="0" t="n">
        <v>0.13428916382772</v>
      </c>
    </row>
    <row r="406" customFormat="false" ht="13.8" hidden="false" customHeight="false" outlineLevel="0" collapsed="false">
      <c r="AJ406" s="0" t="s">
        <v>72</v>
      </c>
      <c r="AK406" s="0" t="s">
        <v>40</v>
      </c>
      <c r="AL406" s="0" t="n">
        <v>0.11861259962612</v>
      </c>
    </row>
    <row r="407" customFormat="false" ht="13.8" hidden="false" customHeight="false" outlineLevel="0" collapsed="false">
      <c r="AJ407" s="0" t="s">
        <v>72</v>
      </c>
      <c r="AK407" s="0" t="s">
        <v>40</v>
      </c>
      <c r="AL407" s="0" t="n">
        <v>0.088679690327088</v>
      </c>
    </row>
    <row r="408" customFormat="false" ht="13.8" hidden="false" customHeight="false" outlineLevel="0" collapsed="false">
      <c r="AJ408" s="0" t="s">
        <v>72</v>
      </c>
      <c r="AK408" s="0" t="s">
        <v>40</v>
      </c>
      <c r="AL408" s="0" t="n">
        <v>0.1238460060137</v>
      </c>
    </row>
    <row r="409" customFormat="false" ht="13.8" hidden="false" customHeight="false" outlineLevel="0" collapsed="false">
      <c r="AJ409" s="0" t="s">
        <v>72</v>
      </c>
      <c r="AK409" s="0" t="s">
        <v>40</v>
      </c>
      <c r="AL409" s="0" t="n">
        <v>0.12797506225406</v>
      </c>
    </row>
    <row r="410" customFormat="false" ht="13.8" hidden="false" customHeight="false" outlineLevel="0" collapsed="false">
      <c r="AJ410" s="0" t="s">
        <v>72</v>
      </c>
      <c r="AK410" s="0" t="s">
        <v>40</v>
      </c>
      <c r="AL410" s="0" t="n">
        <v>0.0970785143099</v>
      </c>
    </row>
    <row r="411" customFormat="false" ht="13.8" hidden="false" customHeight="false" outlineLevel="0" collapsed="false">
      <c r="AJ411" s="0" t="s">
        <v>72</v>
      </c>
      <c r="AK411" s="0" t="s">
        <v>40</v>
      </c>
      <c r="AL411" s="0" t="n">
        <v>0.1329391911673</v>
      </c>
    </row>
    <row r="412" customFormat="false" ht="13.8" hidden="false" customHeight="false" outlineLevel="0" collapsed="false">
      <c r="AJ412" s="0" t="s">
        <v>72</v>
      </c>
      <c r="AK412" s="0" t="s">
        <v>40</v>
      </c>
      <c r="AL412" s="0" t="n">
        <v>0.11137372226749</v>
      </c>
    </row>
    <row r="413" customFormat="false" ht="13.8" hidden="false" customHeight="false" outlineLevel="0" collapsed="false">
      <c r="AJ413" s="0" t="s">
        <v>72</v>
      </c>
      <c r="AK413" s="0" t="s">
        <v>40</v>
      </c>
      <c r="AL413" s="0" t="n">
        <v>0.12823655832146</v>
      </c>
    </row>
    <row r="414" customFormat="false" ht="13.8" hidden="false" customHeight="false" outlineLevel="0" collapsed="false">
      <c r="AJ414" s="0" t="s">
        <v>72</v>
      </c>
      <c r="AK414" s="0" t="s">
        <v>40</v>
      </c>
      <c r="AL414" s="0" t="n">
        <v>0.11704454728922</v>
      </c>
    </row>
    <row r="415" customFormat="false" ht="13.8" hidden="false" customHeight="false" outlineLevel="0" collapsed="false">
      <c r="AJ415" s="0" t="s">
        <v>72</v>
      </c>
      <c r="AK415" s="0" t="s">
        <v>40</v>
      </c>
      <c r="AL415" s="0" t="n">
        <v>0.11485464306181</v>
      </c>
    </row>
    <row r="416" customFormat="false" ht="13.8" hidden="false" customHeight="false" outlineLevel="0" collapsed="false">
      <c r="AJ416" s="0" t="s">
        <v>72</v>
      </c>
      <c r="AK416" s="0" t="s">
        <v>40</v>
      </c>
      <c r="AL416" s="0" t="n">
        <v>0.11815974560935</v>
      </c>
    </row>
    <row r="417" customFormat="false" ht="13.8" hidden="false" customHeight="false" outlineLevel="0" collapsed="false">
      <c r="AJ417" s="0" t="s">
        <v>72</v>
      </c>
      <c r="AK417" s="0" t="s">
        <v>40</v>
      </c>
      <c r="AL417" s="0" t="n">
        <v>0.12933397005055</v>
      </c>
    </row>
    <row r="418" customFormat="false" ht="13.8" hidden="false" customHeight="false" outlineLevel="0" collapsed="false">
      <c r="AJ418" s="0" t="s">
        <v>72</v>
      </c>
      <c r="AK418" s="0" t="s">
        <v>40</v>
      </c>
      <c r="AL418" s="0" t="n">
        <v>0.11776617211828</v>
      </c>
    </row>
    <row r="419" customFormat="false" ht="13.8" hidden="false" customHeight="false" outlineLevel="0" collapsed="false">
      <c r="AJ419" s="0" t="s">
        <v>72</v>
      </c>
      <c r="AK419" s="0" t="s">
        <v>40</v>
      </c>
      <c r="AL419" s="0" t="n">
        <v>0.12365349559012</v>
      </c>
    </row>
    <row r="420" customFormat="false" ht="13.8" hidden="false" customHeight="false" outlineLevel="0" collapsed="false">
      <c r="AJ420" s="0" t="s">
        <v>72</v>
      </c>
      <c r="AK420" s="0" t="s">
        <v>40</v>
      </c>
      <c r="AL420" s="0" t="n">
        <v>0.11628439238364</v>
      </c>
    </row>
    <row r="421" customFormat="false" ht="13.8" hidden="false" customHeight="false" outlineLevel="0" collapsed="false">
      <c r="AJ421" s="0" t="s">
        <v>72</v>
      </c>
      <c r="AK421" s="0" t="s">
        <v>40</v>
      </c>
      <c r="AL421" s="0" t="n">
        <v>0.13236755989187</v>
      </c>
    </row>
    <row r="422" customFormat="false" ht="13.8" hidden="false" customHeight="false" outlineLevel="0" collapsed="false">
      <c r="AJ422" s="0" t="s">
        <v>72</v>
      </c>
      <c r="AK422" s="0" t="s">
        <v>40</v>
      </c>
      <c r="AL422" s="0" t="n">
        <v>0.13133625576307</v>
      </c>
    </row>
    <row r="423" customFormat="false" ht="13.8" hidden="false" customHeight="false" outlineLevel="0" collapsed="false">
      <c r="AJ423" s="0" t="s">
        <v>72</v>
      </c>
      <c r="AK423" s="0" t="s">
        <v>40</v>
      </c>
      <c r="AL423" s="0" t="n">
        <v>0.11781859596352</v>
      </c>
    </row>
    <row r="424" customFormat="false" ht="13.8" hidden="false" customHeight="false" outlineLevel="0" collapsed="false">
      <c r="AJ424" s="0" t="s">
        <v>72</v>
      </c>
      <c r="AK424" s="0" t="s">
        <v>40</v>
      </c>
      <c r="AL424" s="0" t="n">
        <v>0.12006644391041</v>
      </c>
    </row>
    <row r="425" customFormat="false" ht="13.8" hidden="false" customHeight="false" outlineLevel="0" collapsed="false">
      <c r="AJ425" s="0" t="s">
        <v>72</v>
      </c>
      <c r="AK425" s="0" t="s">
        <v>40</v>
      </c>
      <c r="AL425" s="0" t="n">
        <v>0.091619110064379</v>
      </c>
    </row>
    <row r="426" customFormat="false" ht="13.8" hidden="false" customHeight="false" outlineLevel="0" collapsed="false">
      <c r="AJ426" s="0" t="s">
        <v>72</v>
      </c>
      <c r="AK426" s="0" t="s">
        <v>40</v>
      </c>
      <c r="AL426" s="0" t="n">
        <v>0.13216502698347</v>
      </c>
    </row>
    <row r="427" customFormat="false" ht="13.8" hidden="false" customHeight="false" outlineLevel="0" collapsed="false">
      <c r="AJ427" s="0" t="s">
        <v>72</v>
      </c>
      <c r="AK427" s="0" t="s">
        <v>40</v>
      </c>
      <c r="AL427" s="0" t="n">
        <v>0.11638364975102</v>
      </c>
    </row>
    <row r="428" customFormat="false" ht="13.8" hidden="false" customHeight="false" outlineLevel="0" collapsed="false">
      <c r="AJ428" s="0" t="s">
        <v>72</v>
      </c>
      <c r="AK428" s="0" t="s">
        <v>41</v>
      </c>
      <c r="AL428" s="0" t="n">
        <v>0.11931809655094</v>
      </c>
      <c r="AM428" s="0" t="n">
        <f aca="false">AVERAGE(AL428:AL457)</f>
        <v>0.124697299725256</v>
      </c>
    </row>
    <row r="429" customFormat="false" ht="13.8" hidden="false" customHeight="false" outlineLevel="0" collapsed="false">
      <c r="AJ429" s="0" t="s">
        <v>72</v>
      </c>
      <c r="AK429" s="0" t="s">
        <v>41</v>
      </c>
      <c r="AL429" s="0" t="n">
        <v>0.10892814636786</v>
      </c>
    </row>
    <row r="430" customFormat="false" ht="13.8" hidden="false" customHeight="false" outlineLevel="0" collapsed="false">
      <c r="AJ430" s="0" t="s">
        <v>72</v>
      </c>
      <c r="AK430" s="0" t="s">
        <v>41</v>
      </c>
      <c r="AL430" s="0" t="n">
        <v>0.12693426907383</v>
      </c>
    </row>
    <row r="431" customFormat="false" ht="13.8" hidden="false" customHeight="false" outlineLevel="0" collapsed="false">
      <c r="AJ431" s="0" t="s">
        <v>72</v>
      </c>
      <c r="AK431" s="0" t="s">
        <v>41</v>
      </c>
      <c r="AL431" s="0" t="n">
        <v>0.14565356138158</v>
      </c>
    </row>
    <row r="432" customFormat="false" ht="13.8" hidden="false" customHeight="false" outlineLevel="0" collapsed="false">
      <c r="AJ432" s="0" t="s">
        <v>72</v>
      </c>
      <c r="AK432" s="0" t="s">
        <v>41</v>
      </c>
      <c r="AL432" s="0" t="n">
        <v>0.14240844189506</v>
      </c>
    </row>
    <row r="433" customFormat="false" ht="13.8" hidden="false" customHeight="false" outlineLevel="0" collapsed="false">
      <c r="AJ433" s="0" t="s">
        <v>72</v>
      </c>
      <c r="AK433" s="0" t="s">
        <v>41</v>
      </c>
      <c r="AL433" s="0" t="n">
        <v>0.15015827619664</v>
      </c>
    </row>
    <row r="434" customFormat="false" ht="13.8" hidden="false" customHeight="false" outlineLevel="0" collapsed="false">
      <c r="AJ434" s="0" t="s">
        <v>72</v>
      </c>
      <c r="AK434" s="0" t="s">
        <v>41</v>
      </c>
      <c r="AL434" s="0" t="n">
        <v>0.11979976339462</v>
      </c>
    </row>
    <row r="435" customFormat="false" ht="13.8" hidden="false" customHeight="false" outlineLevel="0" collapsed="false">
      <c r="AJ435" s="0" t="s">
        <v>72</v>
      </c>
      <c r="AK435" s="0" t="s">
        <v>41</v>
      </c>
      <c r="AL435" s="0" t="n">
        <v>0.11455093027014</v>
      </c>
    </row>
    <row r="436" customFormat="false" ht="13.8" hidden="false" customHeight="false" outlineLevel="0" collapsed="false">
      <c r="AJ436" s="0" t="s">
        <v>72</v>
      </c>
      <c r="AK436" s="0" t="s">
        <v>41</v>
      </c>
      <c r="AL436" s="0" t="n">
        <v>0.12261099777753</v>
      </c>
    </row>
    <row r="437" customFormat="false" ht="13.8" hidden="false" customHeight="false" outlineLevel="0" collapsed="false">
      <c r="AJ437" s="0" t="s">
        <v>72</v>
      </c>
      <c r="AK437" s="0" t="s">
        <v>41</v>
      </c>
      <c r="AL437" s="0" t="n">
        <v>0.1261458411916</v>
      </c>
    </row>
    <row r="438" customFormat="false" ht="13.8" hidden="false" customHeight="false" outlineLevel="0" collapsed="false">
      <c r="AJ438" s="0" t="s">
        <v>72</v>
      </c>
      <c r="AK438" s="0" t="s">
        <v>41</v>
      </c>
      <c r="AL438" s="0" t="n">
        <v>0.12261960397727</v>
      </c>
    </row>
    <row r="439" customFormat="false" ht="13.8" hidden="false" customHeight="false" outlineLevel="0" collapsed="false">
      <c r="AJ439" s="0" t="s">
        <v>72</v>
      </c>
      <c r="AK439" s="0" t="s">
        <v>41</v>
      </c>
      <c r="AL439" s="0" t="n">
        <v>0.11231332499452</v>
      </c>
    </row>
    <row r="440" customFormat="false" ht="13.8" hidden="false" customHeight="false" outlineLevel="0" collapsed="false">
      <c r="AJ440" s="0" t="s">
        <v>72</v>
      </c>
      <c r="AK440" s="0" t="s">
        <v>41</v>
      </c>
      <c r="AL440" s="0" t="n">
        <v>0.10824648279761</v>
      </c>
    </row>
    <row r="441" customFormat="false" ht="13.8" hidden="false" customHeight="false" outlineLevel="0" collapsed="false">
      <c r="AJ441" s="0" t="s">
        <v>72</v>
      </c>
      <c r="AK441" s="0" t="s">
        <v>41</v>
      </c>
      <c r="AL441" s="0" t="n">
        <v>0.092700672107378</v>
      </c>
    </row>
    <row r="442" customFormat="false" ht="13.8" hidden="false" customHeight="false" outlineLevel="0" collapsed="false">
      <c r="AJ442" s="0" t="s">
        <v>72</v>
      </c>
      <c r="AK442" s="0" t="s">
        <v>41</v>
      </c>
      <c r="AL442" s="0" t="n">
        <v>0.1397455038124</v>
      </c>
    </row>
    <row r="443" customFormat="false" ht="13.8" hidden="false" customHeight="false" outlineLevel="0" collapsed="false">
      <c r="AJ443" s="0" t="s">
        <v>72</v>
      </c>
      <c r="AK443" s="0" t="s">
        <v>41</v>
      </c>
      <c r="AL443" s="0" t="n">
        <v>0.14753109282727</v>
      </c>
    </row>
    <row r="444" customFormat="false" ht="13.8" hidden="false" customHeight="false" outlineLevel="0" collapsed="false">
      <c r="AJ444" s="0" t="s">
        <v>72</v>
      </c>
      <c r="AK444" s="0" t="s">
        <v>41</v>
      </c>
      <c r="AL444" s="0" t="n">
        <v>0.15540276247697</v>
      </c>
    </row>
    <row r="445" customFormat="false" ht="13.8" hidden="false" customHeight="false" outlineLevel="0" collapsed="false">
      <c r="AJ445" s="0" t="s">
        <v>72</v>
      </c>
      <c r="AK445" s="0" t="s">
        <v>41</v>
      </c>
      <c r="AL445" s="0" t="n">
        <v>0.12094498931799</v>
      </c>
    </row>
    <row r="446" customFormat="false" ht="13.8" hidden="false" customHeight="false" outlineLevel="0" collapsed="false">
      <c r="AJ446" s="0" t="s">
        <v>72</v>
      </c>
      <c r="AK446" s="0" t="s">
        <v>41</v>
      </c>
      <c r="AL446" s="0" t="n">
        <v>0.11764195041268</v>
      </c>
    </row>
    <row r="447" customFormat="false" ht="13.8" hidden="false" customHeight="false" outlineLevel="0" collapsed="false">
      <c r="AJ447" s="0" t="s">
        <v>72</v>
      </c>
      <c r="AK447" s="0" t="s">
        <v>41</v>
      </c>
      <c r="AL447" s="0" t="n">
        <v>0.12430037669258</v>
      </c>
    </row>
    <row r="448" customFormat="false" ht="13.8" hidden="false" customHeight="false" outlineLevel="0" collapsed="false">
      <c r="AJ448" s="0" t="s">
        <v>72</v>
      </c>
      <c r="AK448" s="0" t="s">
        <v>41</v>
      </c>
      <c r="AL448" s="0" t="n">
        <v>0.11430734995312</v>
      </c>
    </row>
    <row r="449" customFormat="false" ht="13.8" hidden="false" customHeight="false" outlineLevel="0" collapsed="false">
      <c r="AJ449" s="0" t="s">
        <v>72</v>
      </c>
      <c r="AK449" s="0" t="s">
        <v>41</v>
      </c>
      <c r="AL449" s="0" t="n">
        <v>0.13150806120236</v>
      </c>
    </row>
    <row r="450" customFormat="false" ht="13.8" hidden="false" customHeight="false" outlineLevel="0" collapsed="false">
      <c r="AJ450" s="0" t="s">
        <v>72</v>
      </c>
      <c r="AK450" s="0" t="s">
        <v>41</v>
      </c>
      <c r="AL450" s="0" t="n">
        <v>0.13768718609816</v>
      </c>
    </row>
    <row r="451" customFormat="false" ht="13.8" hidden="false" customHeight="false" outlineLevel="0" collapsed="false">
      <c r="AJ451" s="0" t="s">
        <v>72</v>
      </c>
      <c r="AK451" s="0" t="s">
        <v>41</v>
      </c>
      <c r="AL451" s="0" t="n">
        <v>0.12134873710107</v>
      </c>
    </row>
    <row r="452" customFormat="false" ht="13.8" hidden="false" customHeight="false" outlineLevel="0" collapsed="false">
      <c r="AJ452" s="0" t="s">
        <v>72</v>
      </c>
      <c r="AK452" s="0" t="s">
        <v>41</v>
      </c>
      <c r="AL452" s="0" t="n">
        <v>0.11881187561753</v>
      </c>
    </row>
    <row r="453" customFormat="false" ht="13.8" hidden="false" customHeight="false" outlineLevel="0" collapsed="false">
      <c r="AJ453" s="0" t="s">
        <v>72</v>
      </c>
      <c r="AK453" s="0" t="s">
        <v>41</v>
      </c>
      <c r="AL453" s="0" t="n">
        <v>0.10088301117151</v>
      </c>
    </row>
    <row r="454" customFormat="false" ht="13.8" hidden="false" customHeight="false" outlineLevel="0" collapsed="false">
      <c r="AJ454" s="0" t="s">
        <v>72</v>
      </c>
      <c r="AK454" s="0" t="s">
        <v>41</v>
      </c>
      <c r="AL454" s="0" t="n">
        <v>0.13160828593056</v>
      </c>
    </row>
    <row r="455" customFormat="false" ht="13.8" hidden="false" customHeight="false" outlineLevel="0" collapsed="false">
      <c r="AJ455" s="0" t="s">
        <v>72</v>
      </c>
      <c r="AK455" s="0" t="s">
        <v>41</v>
      </c>
      <c r="AL455" s="0" t="n">
        <v>0.10622950583317</v>
      </c>
    </row>
    <row r="456" customFormat="false" ht="13.8" hidden="false" customHeight="false" outlineLevel="0" collapsed="false">
      <c r="AJ456" s="0" t="s">
        <v>72</v>
      </c>
      <c r="AK456" s="0" t="s">
        <v>41</v>
      </c>
      <c r="AL456" s="0" t="n">
        <v>0.13586722037217</v>
      </c>
    </row>
    <row r="457" customFormat="false" ht="13.8" hidden="false" customHeight="false" outlineLevel="0" collapsed="false">
      <c r="AJ457" s="0" t="s">
        <v>72</v>
      </c>
      <c r="AK457" s="0" t="s">
        <v>42</v>
      </c>
      <c r="AL457" s="0" t="n">
        <v>0.12471267496157</v>
      </c>
      <c r="AM457" s="0" t="n">
        <f aca="false">AVERAGE(AL457:AL486)</f>
        <v>0.123360711446034</v>
      </c>
    </row>
    <row r="458" customFormat="false" ht="13.8" hidden="false" customHeight="false" outlineLevel="0" collapsed="false">
      <c r="AJ458" s="0" t="s">
        <v>72</v>
      </c>
      <c r="AK458" s="0" t="s">
        <v>42</v>
      </c>
      <c r="AL458" s="0" t="n">
        <v>0.12077018068251</v>
      </c>
    </row>
    <row r="459" customFormat="false" ht="13.8" hidden="false" customHeight="false" outlineLevel="0" collapsed="false">
      <c r="AJ459" s="0" t="s">
        <v>72</v>
      </c>
      <c r="AK459" s="0" t="s">
        <v>42</v>
      </c>
      <c r="AL459" s="0" t="n">
        <v>0.13069385488432</v>
      </c>
    </row>
    <row r="460" customFormat="false" ht="13.8" hidden="false" customHeight="false" outlineLevel="0" collapsed="false">
      <c r="AJ460" s="0" t="s">
        <v>72</v>
      </c>
      <c r="AK460" s="0" t="s">
        <v>42</v>
      </c>
      <c r="AL460" s="0" t="n">
        <v>0.12686623559366</v>
      </c>
    </row>
    <row r="461" customFormat="false" ht="13.8" hidden="false" customHeight="false" outlineLevel="0" collapsed="false">
      <c r="AJ461" s="0" t="s">
        <v>72</v>
      </c>
      <c r="AK461" s="0" t="s">
        <v>42</v>
      </c>
      <c r="AL461" s="0" t="n">
        <v>0.13203853615764</v>
      </c>
    </row>
    <row r="462" customFormat="false" ht="13.8" hidden="false" customHeight="false" outlineLevel="0" collapsed="false">
      <c r="AJ462" s="0" t="s">
        <v>72</v>
      </c>
      <c r="AK462" s="0" t="s">
        <v>42</v>
      </c>
      <c r="AL462" s="0" t="n">
        <v>0.15437486224893</v>
      </c>
    </row>
    <row r="463" customFormat="false" ht="13.8" hidden="false" customHeight="false" outlineLevel="0" collapsed="false">
      <c r="AJ463" s="0" t="s">
        <v>72</v>
      </c>
      <c r="AK463" s="0" t="s">
        <v>42</v>
      </c>
      <c r="AL463" s="0" t="n">
        <v>0.11702014657012</v>
      </c>
    </row>
    <row r="464" customFormat="false" ht="13.8" hidden="false" customHeight="false" outlineLevel="0" collapsed="false">
      <c r="AJ464" s="0" t="s">
        <v>72</v>
      </c>
      <c r="AK464" s="0" t="s">
        <v>42</v>
      </c>
      <c r="AL464" s="0" t="n">
        <v>0.11744301495498</v>
      </c>
    </row>
    <row r="465" customFormat="false" ht="13.8" hidden="false" customHeight="false" outlineLevel="0" collapsed="false">
      <c r="AJ465" s="0" t="s">
        <v>72</v>
      </c>
      <c r="AK465" s="0" t="s">
        <v>42</v>
      </c>
      <c r="AL465" s="0" t="n">
        <v>0.10395034557626</v>
      </c>
    </row>
    <row r="466" customFormat="false" ht="13.8" hidden="false" customHeight="false" outlineLevel="0" collapsed="false">
      <c r="AJ466" s="0" t="s">
        <v>72</v>
      </c>
      <c r="AK466" s="0" t="s">
        <v>42</v>
      </c>
      <c r="AL466" s="0" t="n">
        <v>0.12458024426786</v>
      </c>
    </row>
    <row r="467" customFormat="false" ht="13.8" hidden="false" customHeight="false" outlineLevel="0" collapsed="false">
      <c r="AJ467" s="0" t="s">
        <v>72</v>
      </c>
      <c r="AK467" s="0" t="s">
        <v>42</v>
      </c>
      <c r="AL467" s="0" t="n">
        <v>0.11781069920012</v>
      </c>
    </row>
    <row r="468" customFormat="false" ht="13.8" hidden="false" customHeight="false" outlineLevel="0" collapsed="false">
      <c r="AJ468" s="0" t="s">
        <v>72</v>
      </c>
      <c r="AK468" s="0" t="s">
        <v>42</v>
      </c>
      <c r="AL468" s="0" t="n">
        <v>0.12446448863949</v>
      </c>
    </row>
    <row r="469" customFormat="false" ht="13.8" hidden="false" customHeight="false" outlineLevel="0" collapsed="false">
      <c r="AJ469" s="0" t="s">
        <v>72</v>
      </c>
      <c r="AK469" s="0" t="s">
        <v>42</v>
      </c>
      <c r="AL469" s="0" t="n">
        <v>0.14892236115639</v>
      </c>
    </row>
    <row r="470" customFormat="false" ht="13.8" hidden="false" customHeight="false" outlineLevel="0" collapsed="false">
      <c r="AJ470" s="0" t="s">
        <v>72</v>
      </c>
      <c r="AK470" s="0" t="s">
        <v>42</v>
      </c>
      <c r="AL470" s="0" t="n">
        <v>0.10455675966533</v>
      </c>
    </row>
    <row r="471" customFormat="false" ht="13.8" hidden="false" customHeight="false" outlineLevel="0" collapsed="false">
      <c r="AJ471" s="0" t="s">
        <v>72</v>
      </c>
      <c r="AK471" s="0" t="s">
        <v>42</v>
      </c>
      <c r="AL471" s="0" t="n">
        <v>0.12020670308408</v>
      </c>
    </row>
    <row r="472" customFormat="false" ht="13.8" hidden="false" customHeight="false" outlineLevel="0" collapsed="false">
      <c r="AJ472" s="0" t="s">
        <v>72</v>
      </c>
      <c r="AK472" s="0" t="s">
        <v>42</v>
      </c>
      <c r="AL472" s="0" t="n">
        <v>0.12006584277468</v>
      </c>
    </row>
    <row r="473" customFormat="false" ht="13.8" hidden="false" customHeight="false" outlineLevel="0" collapsed="false">
      <c r="AJ473" s="0" t="s">
        <v>72</v>
      </c>
      <c r="AK473" s="0" t="s">
        <v>42</v>
      </c>
      <c r="AL473" s="0" t="n">
        <v>0.11528026463569</v>
      </c>
    </row>
    <row r="474" customFormat="false" ht="13.8" hidden="false" customHeight="false" outlineLevel="0" collapsed="false">
      <c r="AJ474" s="0" t="s">
        <v>72</v>
      </c>
      <c r="AK474" s="0" t="s">
        <v>42</v>
      </c>
      <c r="AL474" s="0" t="n">
        <v>0.12494653094898</v>
      </c>
    </row>
    <row r="475" customFormat="false" ht="13.8" hidden="false" customHeight="false" outlineLevel="0" collapsed="false">
      <c r="AJ475" s="0" t="s">
        <v>72</v>
      </c>
      <c r="AK475" s="0" t="s">
        <v>42</v>
      </c>
      <c r="AL475" s="0" t="n">
        <v>0.13248287290451</v>
      </c>
    </row>
    <row r="476" customFormat="false" ht="13.8" hidden="false" customHeight="false" outlineLevel="0" collapsed="false">
      <c r="AJ476" s="0" t="s">
        <v>72</v>
      </c>
      <c r="AK476" s="0" t="s">
        <v>42</v>
      </c>
      <c r="AL476" s="0" t="n">
        <v>0.13196708496029</v>
      </c>
    </row>
    <row r="477" customFormat="false" ht="13.8" hidden="false" customHeight="false" outlineLevel="0" collapsed="false">
      <c r="AJ477" s="0" t="s">
        <v>72</v>
      </c>
      <c r="AK477" s="0" t="s">
        <v>42</v>
      </c>
      <c r="AL477" s="0" t="n">
        <v>0.11096397671174</v>
      </c>
    </row>
    <row r="478" customFormat="false" ht="13.8" hidden="false" customHeight="false" outlineLevel="0" collapsed="false">
      <c r="AJ478" s="0" t="s">
        <v>72</v>
      </c>
      <c r="AK478" s="0" t="s">
        <v>42</v>
      </c>
      <c r="AL478" s="0" t="n">
        <v>0.11936828717697</v>
      </c>
    </row>
    <row r="479" customFormat="false" ht="13.8" hidden="false" customHeight="false" outlineLevel="0" collapsed="false">
      <c r="AJ479" s="0" t="s">
        <v>72</v>
      </c>
      <c r="AK479" s="0" t="s">
        <v>42</v>
      </c>
      <c r="AL479" s="0" t="n">
        <v>0.12095295213378</v>
      </c>
    </row>
    <row r="480" customFormat="false" ht="13.8" hidden="false" customHeight="false" outlineLevel="0" collapsed="false">
      <c r="AJ480" s="0" t="s">
        <v>72</v>
      </c>
      <c r="AK480" s="0" t="s">
        <v>42</v>
      </c>
      <c r="AL480" s="0" t="n">
        <v>0.12871304946932</v>
      </c>
    </row>
    <row r="481" customFormat="false" ht="13.8" hidden="false" customHeight="false" outlineLevel="0" collapsed="false">
      <c r="AJ481" s="0" t="s">
        <v>72</v>
      </c>
      <c r="AK481" s="0" t="s">
        <v>42</v>
      </c>
      <c r="AL481" s="0" t="n">
        <v>0.11797848385476</v>
      </c>
    </row>
    <row r="482" customFormat="false" ht="13.8" hidden="false" customHeight="false" outlineLevel="0" collapsed="false">
      <c r="AJ482" s="0" t="s">
        <v>72</v>
      </c>
      <c r="AK482" s="0" t="s">
        <v>42</v>
      </c>
      <c r="AL482" s="0" t="n">
        <v>0.11531351260612</v>
      </c>
    </row>
    <row r="483" customFormat="false" ht="13.8" hidden="false" customHeight="false" outlineLevel="0" collapsed="false">
      <c r="AJ483" s="0" t="s">
        <v>72</v>
      </c>
      <c r="AK483" s="0" t="s">
        <v>42</v>
      </c>
      <c r="AL483" s="0" t="n">
        <v>0.12075208042609</v>
      </c>
    </row>
    <row r="484" customFormat="false" ht="13.8" hidden="false" customHeight="false" outlineLevel="0" collapsed="false">
      <c r="AJ484" s="0" t="s">
        <v>72</v>
      </c>
      <c r="AK484" s="0" t="s">
        <v>42</v>
      </c>
      <c r="AL484" s="0" t="n">
        <v>0.13649524254716</v>
      </c>
    </row>
    <row r="485" customFormat="false" ht="13.8" hidden="false" customHeight="false" outlineLevel="0" collapsed="false">
      <c r="AJ485" s="0" t="s">
        <v>72</v>
      </c>
      <c r="AK485" s="0" t="s">
        <v>42</v>
      </c>
      <c r="AL485" s="0" t="n">
        <v>0.13244716192973</v>
      </c>
    </row>
    <row r="486" customFormat="false" ht="13.8" hidden="false" customHeight="false" outlineLevel="0" collapsed="false">
      <c r="AJ486" s="0" t="s">
        <v>72</v>
      </c>
      <c r="AK486" s="0" t="s">
        <v>43</v>
      </c>
      <c r="AL486" s="0" t="n">
        <v>0.10468289265793</v>
      </c>
      <c r="AM486" s="0" t="n">
        <f aca="false">AVERAGE(AL486:AL515)</f>
        <v>0.118310669288468</v>
      </c>
    </row>
    <row r="487" customFormat="false" ht="13.8" hidden="false" customHeight="false" outlineLevel="0" collapsed="false">
      <c r="AJ487" s="0" t="s">
        <v>72</v>
      </c>
      <c r="AK487" s="0" t="s">
        <v>43</v>
      </c>
      <c r="AL487" s="0" t="n">
        <v>0.11528043463565</v>
      </c>
    </row>
    <row r="488" customFormat="false" ht="13.8" hidden="false" customHeight="false" outlineLevel="0" collapsed="false">
      <c r="AJ488" s="0" t="s">
        <v>72</v>
      </c>
      <c r="AK488" s="0" t="s">
        <v>43</v>
      </c>
      <c r="AL488" s="0" t="n">
        <v>0.12369536819378</v>
      </c>
    </row>
    <row r="489" customFormat="false" ht="13.8" hidden="false" customHeight="false" outlineLevel="0" collapsed="false">
      <c r="AJ489" s="0" t="s">
        <v>72</v>
      </c>
      <c r="AK489" s="0" t="s">
        <v>43</v>
      </c>
      <c r="AL489" s="0" t="n">
        <v>0.12534832569299</v>
      </c>
    </row>
    <row r="490" customFormat="false" ht="13.8" hidden="false" customHeight="false" outlineLevel="0" collapsed="false">
      <c r="AJ490" s="0" t="s">
        <v>72</v>
      </c>
      <c r="AK490" s="0" t="s">
        <v>43</v>
      </c>
      <c r="AL490" s="0" t="n">
        <v>0.13152750515421</v>
      </c>
    </row>
    <row r="491" customFormat="false" ht="13.8" hidden="false" customHeight="false" outlineLevel="0" collapsed="false">
      <c r="AJ491" s="0" t="s">
        <v>72</v>
      </c>
      <c r="AK491" s="0" t="s">
        <v>43</v>
      </c>
      <c r="AL491" s="0" t="n">
        <v>0.12419652125054</v>
      </c>
    </row>
    <row r="492" customFormat="false" ht="13.8" hidden="false" customHeight="false" outlineLevel="0" collapsed="false">
      <c r="AJ492" s="0" t="s">
        <v>72</v>
      </c>
      <c r="AK492" s="0" t="s">
        <v>43</v>
      </c>
      <c r="AL492" s="0" t="n">
        <v>0.1079222468594</v>
      </c>
    </row>
    <row r="493" customFormat="false" ht="13.8" hidden="false" customHeight="false" outlineLevel="0" collapsed="false">
      <c r="AJ493" s="0" t="s">
        <v>72</v>
      </c>
      <c r="AK493" s="0" t="s">
        <v>43</v>
      </c>
      <c r="AL493" s="0" t="n">
        <v>0.11999667408147</v>
      </c>
    </row>
    <row r="494" customFormat="false" ht="13.8" hidden="false" customHeight="false" outlineLevel="0" collapsed="false">
      <c r="AJ494" s="0" t="s">
        <v>72</v>
      </c>
      <c r="AK494" s="0" t="s">
        <v>43</v>
      </c>
      <c r="AL494" s="0" t="n">
        <v>0.10751302738624</v>
      </c>
    </row>
    <row r="495" customFormat="false" ht="13.8" hidden="false" customHeight="false" outlineLevel="0" collapsed="false">
      <c r="AJ495" s="0" t="s">
        <v>72</v>
      </c>
      <c r="AK495" s="0" t="s">
        <v>43</v>
      </c>
      <c r="AL495" s="0" t="n">
        <v>0.11813795129849</v>
      </c>
    </row>
    <row r="496" customFormat="false" ht="13.8" hidden="false" customHeight="false" outlineLevel="0" collapsed="false">
      <c r="AJ496" s="0" t="s">
        <v>72</v>
      </c>
      <c r="AK496" s="0" t="s">
        <v>43</v>
      </c>
      <c r="AL496" s="0" t="n">
        <v>0.12360444647869</v>
      </c>
    </row>
    <row r="497" customFormat="false" ht="13.8" hidden="false" customHeight="false" outlineLevel="0" collapsed="false">
      <c r="AJ497" s="0" t="s">
        <v>72</v>
      </c>
      <c r="AK497" s="0" t="s">
        <v>43</v>
      </c>
      <c r="AL497" s="0" t="n">
        <v>0.132185027432</v>
      </c>
    </row>
    <row r="498" customFormat="false" ht="13.8" hidden="false" customHeight="false" outlineLevel="0" collapsed="false">
      <c r="AJ498" s="0" t="s">
        <v>72</v>
      </c>
      <c r="AK498" s="0" t="s">
        <v>43</v>
      </c>
      <c r="AL498" s="0" t="n">
        <v>0.13526439111239</v>
      </c>
    </row>
    <row r="499" customFormat="false" ht="13.8" hidden="false" customHeight="false" outlineLevel="0" collapsed="false">
      <c r="AJ499" s="0" t="s">
        <v>72</v>
      </c>
      <c r="AK499" s="0" t="s">
        <v>43</v>
      </c>
      <c r="AL499" s="0" t="n">
        <v>0.08794632478599</v>
      </c>
    </row>
    <row r="500" customFormat="false" ht="13.8" hidden="false" customHeight="false" outlineLevel="0" collapsed="false">
      <c r="AJ500" s="0" t="s">
        <v>72</v>
      </c>
      <c r="AK500" s="0" t="s">
        <v>43</v>
      </c>
      <c r="AL500" s="0" t="n">
        <v>0.12304317754252</v>
      </c>
    </row>
    <row r="501" customFormat="false" ht="13.8" hidden="false" customHeight="false" outlineLevel="0" collapsed="false">
      <c r="AJ501" s="0" t="s">
        <v>72</v>
      </c>
      <c r="AK501" s="0" t="s">
        <v>43</v>
      </c>
      <c r="AL501" s="0" t="n">
        <v>0.12069522220041</v>
      </c>
    </row>
    <row r="502" customFormat="false" ht="13.8" hidden="false" customHeight="false" outlineLevel="0" collapsed="false">
      <c r="AJ502" s="0" t="s">
        <v>72</v>
      </c>
      <c r="AK502" s="0" t="s">
        <v>43</v>
      </c>
      <c r="AL502" s="0" t="n">
        <v>0.12038059617625</v>
      </c>
    </row>
    <row r="503" customFormat="false" ht="13.8" hidden="false" customHeight="false" outlineLevel="0" collapsed="false">
      <c r="AJ503" s="0" t="s">
        <v>72</v>
      </c>
      <c r="AK503" s="0" t="s">
        <v>43</v>
      </c>
      <c r="AL503" s="0" t="n">
        <v>0.11846695386159</v>
      </c>
    </row>
    <row r="504" customFormat="false" ht="13.8" hidden="false" customHeight="false" outlineLevel="0" collapsed="false">
      <c r="AJ504" s="0" t="s">
        <v>72</v>
      </c>
      <c r="AK504" s="0" t="s">
        <v>43</v>
      </c>
      <c r="AL504" s="0" t="n">
        <v>0.1377498740868</v>
      </c>
    </row>
    <row r="505" customFormat="false" ht="13.8" hidden="false" customHeight="false" outlineLevel="0" collapsed="false">
      <c r="AJ505" s="0" t="s">
        <v>72</v>
      </c>
      <c r="AK505" s="0" t="s">
        <v>43</v>
      </c>
      <c r="AL505" s="0" t="n">
        <v>0.11329607273662</v>
      </c>
    </row>
    <row r="506" customFormat="false" ht="13.8" hidden="false" customHeight="false" outlineLevel="0" collapsed="false">
      <c r="AJ506" s="0" t="s">
        <v>72</v>
      </c>
      <c r="AK506" s="0" t="s">
        <v>43</v>
      </c>
      <c r="AL506" s="0" t="n">
        <v>0.10128032835361</v>
      </c>
    </row>
    <row r="507" customFormat="false" ht="13.8" hidden="false" customHeight="false" outlineLevel="0" collapsed="false">
      <c r="AJ507" s="0" t="s">
        <v>72</v>
      </c>
      <c r="AK507" s="0" t="s">
        <v>43</v>
      </c>
      <c r="AL507" s="0" t="n">
        <v>0.13561448638164</v>
      </c>
    </row>
    <row r="508" customFormat="false" ht="13.8" hidden="false" customHeight="false" outlineLevel="0" collapsed="false">
      <c r="AJ508" s="0" t="s">
        <v>72</v>
      </c>
      <c r="AK508" s="0" t="s">
        <v>43</v>
      </c>
      <c r="AL508" s="0" t="n">
        <v>0.11035970885531</v>
      </c>
    </row>
    <row r="509" customFormat="false" ht="13.8" hidden="false" customHeight="false" outlineLevel="0" collapsed="false">
      <c r="AJ509" s="0" t="s">
        <v>72</v>
      </c>
      <c r="AK509" s="0" t="s">
        <v>43</v>
      </c>
      <c r="AL509" s="0" t="n">
        <v>0.10331424259349</v>
      </c>
    </row>
    <row r="510" customFormat="false" ht="13.8" hidden="false" customHeight="false" outlineLevel="0" collapsed="false">
      <c r="AJ510" s="0" t="s">
        <v>72</v>
      </c>
      <c r="AK510" s="0" t="s">
        <v>43</v>
      </c>
      <c r="AL510" s="0" t="n">
        <v>0.12458201066693</v>
      </c>
    </row>
    <row r="511" customFormat="false" ht="13.8" hidden="false" customHeight="false" outlineLevel="0" collapsed="false">
      <c r="AJ511" s="0" t="s">
        <v>72</v>
      </c>
      <c r="AK511" s="0" t="s">
        <v>43</v>
      </c>
      <c r="AL511" s="0" t="n">
        <v>0.11165094698749</v>
      </c>
    </row>
    <row r="512" customFormat="false" ht="13.8" hidden="false" customHeight="false" outlineLevel="0" collapsed="false">
      <c r="AJ512" s="0" t="s">
        <v>72</v>
      </c>
      <c r="AK512" s="0" t="s">
        <v>43</v>
      </c>
      <c r="AL512" s="0" t="n">
        <v>0.11469624275794</v>
      </c>
    </row>
    <row r="513" customFormat="false" ht="13.8" hidden="false" customHeight="false" outlineLevel="0" collapsed="false">
      <c r="AJ513" s="0" t="s">
        <v>72</v>
      </c>
      <c r="AK513" s="0" t="s">
        <v>43</v>
      </c>
      <c r="AL513" s="0" t="n">
        <v>0.12844976135839</v>
      </c>
    </row>
    <row r="514" customFormat="false" ht="13.8" hidden="false" customHeight="false" outlineLevel="0" collapsed="false">
      <c r="AJ514" s="0" t="s">
        <v>72</v>
      </c>
      <c r="AK514" s="0" t="s">
        <v>43</v>
      </c>
      <c r="AL514" s="0" t="n">
        <v>0.1101286477868</v>
      </c>
    </row>
    <row r="516" customFormat="false" ht="13.8" hidden="false" customHeight="false" outlineLevel="0" collapsed="false">
      <c r="AJ516" s="0" t="s">
        <v>73</v>
      </c>
      <c r="AK516" s="0" t="s">
        <v>38</v>
      </c>
      <c r="AL516" s="0" t="n">
        <v>0.34199844941991</v>
      </c>
      <c r="AM516" s="0" t="n">
        <f aca="false">AVERAGE(AL516:AL545)</f>
        <v>0.449132836188367</v>
      </c>
    </row>
    <row r="517" customFormat="false" ht="13.8" hidden="false" customHeight="false" outlineLevel="0" collapsed="false">
      <c r="AJ517" s="0" t="s">
        <v>73</v>
      </c>
      <c r="AK517" s="0" t="s">
        <v>38</v>
      </c>
      <c r="AL517" s="0" t="n">
        <v>0.39662922653095</v>
      </c>
    </row>
    <row r="518" customFormat="false" ht="13.8" hidden="false" customHeight="false" outlineLevel="0" collapsed="false">
      <c r="AJ518" s="0" t="s">
        <v>73</v>
      </c>
      <c r="AK518" s="0" t="s">
        <v>38</v>
      </c>
      <c r="AL518" s="0" t="n">
        <v>0.41006581067383</v>
      </c>
    </row>
    <row r="519" customFormat="false" ht="13.8" hidden="false" customHeight="false" outlineLevel="0" collapsed="false">
      <c r="AJ519" s="0" t="s">
        <v>73</v>
      </c>
      <c r="AK519" s="0" t="s">
        <v>38</v>
      </c>
      <c r="AL519" s="0" t="n">
        <v>0.38688107350782</v>
      </c>
    </row>
    <row r="520" customFormat="false" ht="13.8" hidden="false" customHeight="false" outlineLevel="0" collapsed="false">
      <c r="AJ520" s="0" t="s">
        <v>73</v>
      </c>
      <c r="AK520" s="0" t="s">
        <v>38</v>
      </c>
      <c r="AL520" s="0" t="n">
        <v>0.4001611061827</v>
      </c>
    </row>
    <row r="521" customFormat="false" ht="13.8" hidden="false" customHeight="false" outlineLevel="0" collapsed="false">
      <c r="AJ521" s="0" t="s">
        <v>73</v>
      </c>
      <c r="AK521" s="0" t="s">
        <v>38</v>
      </c>
      <c r="AL521" s="0" t="n">
        <v>0.48647477953784</v>
      </c>
    </row>
    <row r="522" customFormat="false" ht="13.8" hidden="false" customHeight="false" outlineLevel="0" collapsed="false">
      <c r="AJ522" s="0" t="s">
        <v>73</v>
      </c>
      <c r="AK522" s="0" t="s">
        <v>38</v>
      </c>
      <c r="AL522" s="0" t="n">
        <v>0.45134061624199</v>
      </c>
    </row>
    <row r="523" customFormat="false" ht="13.8" hidden="false" customHeight="false" outlineLevel="0" collapsed="false">
      <c r="AJ523" s="0" t="s">
        <v>73</v>
      </c>
      <c r="AK523" s="0" t="s">
        <v>38</v>
      </c>
      <c r="AL523" s="0" t="n">
        <v>0.41924536797419</v>
      </c>
    </row>
    <row r="524" customFormat="false" ht="13.8" hidden="false" customHeight="false" outlineLevel="0" collapsed="false">
      <c r="AJ524" s="0" t="s">
        <v>73</v>
      </c>
      <c r="AK524" s="0" t="s">
        <v>38</v>
      </c>
      <c r="AL524" s="0" t="n">
        <v>0.40246741019164</v>
      </c>
    </row>
    <row r="525" customFormat="false" ht="13.8" hidden="false" customHeight="false" outlineLevel="0" collapsed="false">
      <c r="AJ525" s="0" t="s">
        <v>73</v>
      </c>
      <c r="AK525" s="0" t="s">
        <v>38</v>
      </c>
      <c r="AL525" s="0" t="n">
        <v>0.4173065869121</v>
      </c>
    </row>
    <row r="526" customFormat="false" ht="13.8" hidden="false" customHeight="false" outlineLevel="0" collapsed="false">
      <c r="AJ526" s="0" t="s">
        <v>73</v>
      </c>
      <c r="AK526" s="0" t="s">
        <v>38</v>
      </c>
      <c r="AL526" s="0" t="n">
        <v>0.54034998803209</v>
      </c>
    </row>
    <row r="527" customFormat="false" ht="13.8" hidden="false" customHeight="false" outlineLevel="0" collapsed="false">
      <c r="AJ527" s="0" t="s">
        <v>73</v>
      </c>
      <c r="AK527" s="0" t="s">
        <v>38</v>
      </c>
      <c r="AL527" s="0" t="n">
        <v>0.52935797366873</v>
      </c>
    </row>
    <row r="528" customFormat="false" ht="13.8" hidden="false" customHeight="false" outlineLevel="0" collapsed="false">
      <c r="AJ528" s="0" t="s">
        <v>73</v>
      </c>
      <c r="AK528" s="0" t="s">
        <v>38</v>
      </c>
      <c r="AL528" s="0" t="n">
        <v>0.41801086879479</v>
      </c>
    </row>
    <row r="529" customFormat="false" ht="13.8" hidden="false" customHeight="false" outlineLevel="0" collapsed="false">
      <c r="AJ529" s="0" t="s">
        <v>73</v>
      </c>
      <c r="AK529" s="0" t="s">
        <v>38</v>
      </c>
      <c r="AL529" s="0" t="n">
        <v>0.54779767493702</v>
      </c>
    </row>
    <row r="530" customFormat="false" ht="13.8" hidden="false" customHeight="false" outlineLevel="0" collapsed="false">
      <c r="AJ530" s="0" t="s">
        <v>73</v>
      </c>
      <c r="AK530" s="0" t="s">
        <v>38</v>
      </c>
      <c r="AL530" s="0" t="n">
        <v>0.63006087342831</v>
      </c>
    </row>
    <row r="531" customFormat="false" ht="13.8" hidden="false" customHeight="false" outlineLevel="0" collapsed="false">
      <c r="AJ531" s="0" t="s">
        <v>73</v>
      </c>
      <c r="AK531" s="0" t="s">
        <v>38</v>
      </c>
      <c r="AL531" s="0" t="n">
        <v>0.65092063759372</v>
      </c>
    </row>
    <row r="532" customFormat="false" ht="13.8" hidden="false" customHeight="false" outlineLevel="0" collapsed="false">
      <c r="AJ532" s="0" t="s">
        <v>73</v>
      </c>
      <c r="AK532" s="0" t="s">
        <v>38</v>
      </c>
      <c r="AL532" s="0" t="n">
        <v>0.37388639128208</v>
      </c>
    </row>
    <row r="533" customFormat="false" ht="13.8" hidden="false" customHeight="false" outlineLevel="0" collapsed="false">
      <c r="AJ533" s="0" t="s">
        <v>73</v>
      </c>
      <c r="AK533" s="0" t="s">
        <v>38</v>
      </c>
      <c r="AL533" s="0" t="n">
        <v>0.42045815323922</v>
      </c>
    </row>
    <row r="534" customFormat="false" ht="13.8" hidden="false" customHeight="false" outlineLevel="0" collapsed="false">
      <c r="AJ534" s="0" t="s">
        <v>73</v>
      </c>
      <c r="AK534" s="0" t="s">
        <v>38</v>
      </c>
      <c r="AL534" s="0" t="n">
        <v>0.48901930586149</v>
      </c>
    </row>
    <row r="535" customFormat="false" ht="13.8" hidden="false" customHeight="false" outlineLevel="0" collapsed="false">
      <c r="AJ535" s="0" t="s">
        <v>73</v>
      </c>
      <c r="AK535" s="0" t="s">
        <v>38</v>
      </c>
      <c r="AL535" s="0" t="n">
        <v>0.38297546500261</v>
      </c>
    </row>
    <row r="536" customFormat="false" ht="13.8" hidden="false" customHeight="false" outlineLevel="0" collapsed="false">
      <c r="AJ536" s="0" t="s">
        <v>73</v>
      </c>
      <c r="AK536" s="0" t="s">
        <v>38</v>
      </c>
      <c r="AL536" s="0" t="n">
        <v>0.44127067593604</v>
      </c>
    </row>
    <row r="537" customFormat="false" ht="13.8" hidden="false" customHeight="false" outlineLevel="0" collapsed="false">
      <c r="AJ537" s="0" t="s">
        <v>73</v>
      </c>
      <c r="AK537" s="0" t="s">
        <v>38</v>
      </c>
      <c r="AL537" s="0" t="n">
        <v>0.39462176636681</v>
      </c>
    </row>
    <row r="538" customFormat="false" ht="13.8" hidden="false" customHeight="false" outlineLevel="0" collapsed="false">
      <c r="AJ538" s="0" t="s">
        <v>73</v>
      </c>
      <c r="AK538" s="0" t="s">
        <v>38</v>
      </c>
      <c r="AL538" s="0" t="n">
        <v>0.43625749546756</v>
      </c>
    </row>
    <row r="539" customFormat="false" ht="13.8" hidden="false" customHeight="false" outlineLevel="0" collapsed="false">
      <c r="AJ539" s="0" t="s">
        <v>73</v>
      </c>
      <c r="AK539" s="0" t="s">
        <v>38</v>
      </c>
      <c r="AL539" s="0" t="n">
        <v>0.38971823359395</v>
      </c>
    </row>
    <row r="540" customFormat="false" ht="13.8" hidden="false" customHeight="false" outlineLevel="0" collapsed="false">
      <c r="AJ540" s="0" t="s">
        <v>73</v>
      </c>
      <c r="AK540" s="0" t="s">
        <v>38</v>
      </c>
      <c r="AL540" s="0" t="n">
        <v>0.47642023895938</v>
      </c>
    </row>
    <row r="541" customFormat="false" ht="13.8" hidden="false" customHeight="false" outlineLevel="0" collapsed="false">
      <c r="AJ541" s="0" t="s">
        <v>73</v>
      </c>
      <c r="AK541" s="0" t="s">
        <v>38</v>
      </c>
      <c r="AL541" s="0" t="n">
        <v>0.3736434578177</v>
      </c>
    </row>
    <row r="542" customFormat="false" ht="13.8" hidden="false" customHeight="false" outlineLevel="0" collapsed="false">
      <c r="AJ542" s="0" t="s">
        <v>73</v>
      </c>
      <c r="AK542" s="0" t="s">
        <v>38</v>
      </c>
      <c r="AL542" s="0" t="n">
        <v>0.48500527027963</v>
      </c>
    </row>
    <row r="543" customFormat="false" ht="13.8" hidden="false" customHeight="false" outlineLevel="0" collapsed="false">
      <c r="AJ543" s="0" t="s">
        <v>73</v>
      </c>
      <c r="AK543" s="0" t="s">
        <v>38</v>
      </c>
      <c r="AL543" s="0" t="n">
        <v>0.59318387366769</v>
      </c>
    </row>
    <row r="544" customFormat="false" ht="13.8" hidden="false" customHeight="false" outlineLevel="0" collapsed="false">
      <c r="AJ544" s="0" t="s">
        <v>73</v>
      </c>
      <c r="AK544" s="0" t="s">
        <v>38</v>
      </c>
      <c r="AL544" s="0" t="n">
        <v>0.39760209560008</v>
      </c>
    </row>
    <row r="545" customFormat="false" ht="13.8" hidden="false" customHeight="false" outlineLevel="0" collapsed="false">
      <c r="AJ545" s="0" t="s">
        <v>73</v>
      </c>
      <c r="AK545" s="0" t="s">
        <v>38</v>
      </c>
      <c r="AL545" s="0" t="n">
        <v>0.39085421894913</v>
      </c>
    </row>
    <row r="546" customFormat="false" ht="13.8" hidden="false" customHeight="false" outlineLevel="0" collapsed="false">
      <c r="AJ546" s="0" t="s">
        <v>73</v>
      </c>
      <c r="AK546" s="0" t="s">
        <v>40</v>
      </c>
      <c r="AL546" s="0" t="n">
        <v>0.35910519526441</v>
      </c>
      <c r="AM546" s="0" t="n">
        <f aca="false">AVERAGE(AL546:AL575)</f>
        <v>0.514297528277626</v>
      </c>
    </row>
    <row r="547" customFormat="false" ht="13.8" hidden="false" customHeight="false" outlineLevel="0" collapsed="false">
      <c r="AJ547" s="0" t="s">
        <v>73</v>
      </c>
      <c r="AK547" s="0" t="s">
        <v>40</v>
      </c>
      <c r="AL547" s="0" t="n">
        <v>0.4434779840701</v>
      </c>
    </row>
    <row r="548" customFormat="false" ht="13.8" hidden="false" customHeight="false" outlineLevel="0" collapsed="false">
      <c r="AJ548" s="0" t="s">
        <v>73</v>
      </c>
      <c r="AK548" s="0" t="s">
        <v>40</v>
      </c>
      <c r="AL548" s="0" t="n">
        <v>0.54474559789458</v>
      </c>
    </row>
    <row r="549" customFormat="false" ht="13.8" hidden="false" customHeight="false" outlineLevel="0" collapsed="false">
      <c r="AJ549" s="0" t="s">
        <v>73</v>
      </c>
      <c r="AK549" s="0" t="s">
        <v>40</v>
      </c>
      <c r="AL549" s="0" t="n">
        <v>0.5206419628941</v>
      </c>
    </row>
    <row r="550" customFormat="false" ht="13.8" hidden="false" customHeight="false" outlineLevel="0" collapsed="false">
      <c r="AJ550" s="0" t="s">
        <v>73</v>
      </c>
      <c r="AK550" s="0" t="s">
        <v>40</v>
      </c>
      <c r="AL550" s="0" t="n">
        <v>0.35755223781488</v>
      </c>
    </row>
    <row r="551" customFormat="false" ht="13.8" hidden="false" customHeight="false" outlineLevel="0" collapsed="false">
      <c r="AJ551" s="0" t="s">
        <v>73</v>
      </c>
      <c r="AK551" s="0" t="s">
        <v>40</v>
      </c>
      <c r="AL551" s="0" t="n">
        <v>0.66209643562752</v>
      </c>
    </row>
    <row r="552" customFormat="false" ht="13.8" hidden="false" customHeight="false" outlineLevel="0" collapsed="false">
      <c r="AJ552" s="0" t="s">
        <v>73</v>
      </c>
      <c r="AK552" s="0" t="s">
        <v>40</v>
      </c>
      <c r="AL552" s="0" t="n">
        <v>0.3836138203827</v>
      </c>
    </row>
    <row r="553" customFormat="false" ht="13.8" hidden="false" customHeight="false" outlineLevel="0" collapsed="false">
      <c r="AJ553" s="0" t="s">
        <v>73</v>
      </c>
      <c r="AK553" s="0" t="s">
        <v>40</v>
      </c>
      <c r="AL553" s="0" t="n">
        <v>0.49517782362508</v>
      </c>
    </row>
    <row r="554" customFormat="false" ht="13.8" hidden="false" customHeight="false" outlineLevel="0" collapsed="false">
      <c r="AJ554" s="0" t="s">
        <v>73</v>
      </c>
      <c r="AK554" s="0" t="s">
        <v>40</v>
      </c>
      <c r="AL554" s="0" t="n">
        <v>0.42447089717001</v>
      </c>
    </row>
    <row r="555" customFormat="false" ht="13.8" hidden="false" customHeight="false" outlineLevel="0" collapsed="false">
      <c r="AJ555" s="0" t="s">
        <v>73</v>
      </c>
      <c r="AK555" s="0" t="s">
        <v>40</v>
      </c>
      <c r="AL555" s="0" t="n">
        <v>0.47594329149719</v>
      </c>
    </row>
    <row r="556" customFormat="false" ht="13.8" hidden="false" customHeight="false" outlineLevel="0" collapsed="false">
      <c r="AJ556" s="0" t="s">
        <v>73</v>
      </c>
      <c r="AK556" s="0" t="s">
        <v>40</v>
      </c>
      <c r="AL556" s="0" t="n">
        <v>0.3338844465468</v>
      </c>
    </row>
    <row r="557" customFormat="false" ht="13.8" hidden="false" customHeight="false" outlineLevel="0" collapsed="false">
      <c r="AJ557" s="0" t="s">
        <v>73</v>
      </c>
      <c r="AK557" s="0" t="s">
        <v>40</v>
      </c>
      <c r="AL557" s="0" t="n">
        <v>0.3144542574112</v>
      </c>
    </row>
    <row r="558" customFormat="false" ht="13.8" hidden="false" customHeight="false" outlineLevel="0" collapsed="false">
      <c r="AJ558" s="0" t="s">
        <v>73</v>
      </c>
      <c r="AK558" s="0" t="s">
        <v>40</v>
      </c>
      <c r="AL558" s="0" t="n">
        <v>1.3979020976995</v>
      </c>
    </row>
    <row r="559" customFormat="false" ht="13.8" hidden="false" customHeight="false" outlineLevel="0" collapsed="false">
      <c r="AJ559" s="0" t="s">
        <v>73</v>
      </c>
      <c r="AK559" s="0" t="s">
        <v>40</v>
      </c>
      <c r="AL559" s="0" t="n">
        <v>0.4144458992443</v>
      </c>
    </row>
    <row r="560" customFormat="false" ht="13.8" hidden="false" customHeight="false" outlineLevel="0" collapsed="false">
      <c r="AJ560" s="0" t="s">
        <v>73</v>
      </c>
      <c r="AK560" s="0" t="s">
        <v>40</v>
      </c>
      <c r="AL560" s="0" t="n">
        <v>1.4514877588826</v>
      </c>
    </row>
    <row r="561" customFormat="false" ht="13.8" hidden="false" customHeight="false" outlineLevel="0" collapsed="false">
      <c r="AJ561" s="0" t="s">
        <v>73</v>
      </c>
      <c r="AK561" s="0" t="s">
        <v>40</v>
      </c>
      <c r="AL561" s="0" t="n">
        <v>0.4139761382174</v>
      </c>
    </row>
    <row r="562" customFormat="false" ht="13.8" hidden="false" customHeight="false" outlineLevel="0" collapsed="false">
      <c r="AJ562" s="0" t="s">
        <v>73</v>
      </c>
      <c r="AK562" s="0" t="s">
        <v>40</v>
      </c>
      <c r="AL562" s="0" t="n">
        <v>0.51674253314381</v>
      </c>
    </row>
    <row r="563" customFormat="false" ht="13.8" hidden="false" customHeight="false" outlineLevel="0" collapsed="false">
      <c r="AJ563" s="0" t="s">
        <v>73</v>
      </c>
      <c r="AK563" s="0" t="s">
        <v>40</v>
      </c>
      <c r="AL563" s="0" t="n">
        <v>0.36034691558275</v>
      </c>
    </row>
    <row r="564" customFormat="false" ht="13.8" hidden="false" customHeight="false" outlineLevel="0" collapsed="false">
      <c r="AJ564" s="0" t="s">
        <v>73</v>
      </c>
      <c r="AK564" s="0" t="s">
        <v>40</v>
      </c>
      <c r="AL564" s="0" t="n">
        <v>0.34807095621646</v>
      </c>
    </row>
    <row r="565" customFormat="false" ht="13.8" hidden="false" customHeight="false" outlineLevel="0" collapsed="false">
      <c r="AJ565" s="0" t="s">
        <v>73</v>
      </c>
      <c r="AK565" s="0" t="s">
        <v>40</v>
      </c>
      <c r="AL565" s="0" t="n">
        <v>0.40870093697767</v>
      </c>
    </row>
    <row r="566" customFormat="false" ht="13.8" hidden="false" customHeight="false" outlineLevel="0" collapsed="false">
      <c r="AJ566" s="0" t="s">
        <v>73</v>
      </c>
      <c r="AK566" s="0" t="s">
        <v>40</v>
      </c>
      <c r="AL566" s="0" t="n">
        <v>0.44722346146525</v>
      </c>
    </row>
    <row r="567" customFormat="false" ht="13.8" hidden="false" customHeight="false" outlineLevel="0" collapsed="false">
      <c r="AJ567" s="0" t="s">
        <v>73</v>
      </c>
      <c r="AK567" s="0" t="s">
        <v>40</v>
      </c>
      <c r="AL567" s="0" t="n">
        <v>0.70438825721995</v>
      </c>
    </row>
    <row r="568" customFormat="false" ht="13.8" hidden="false" customHeight="false" outlineLevel="0" collapsed="false">
      <c r="AJ568" s="0" t="s">
        <v>73</v>
      </c>
      <c r="AK568" s="0" t="s">
        <v>40</v>
      </c>
      <c r="AL568" s="0" t="n">
        <v>0.43977965764341</v>
      </c>
    </row>
    <row r="569" customFormat="false" ht="13.8" hidden="false" customHeight="false" outlineLevel="0" collapsed="false">
      <c r="AJ569" s="0" t="s">
        <v>73</v>
      </c>
      <c r="AK569" s="0" t="s">
        <v>40</v>
      </c>
      <c r="AL569" s="0" t="n">
        <v>0.40323221581792</v>
      </c>
    </row>
    <row r="570" customFormat="false" ht="13.8" hidden="false" customHeight="false" outlineLevel="0" collapsed="false">
      <c r="AJ570" s="0" t="s">
        <v>73</v>
      </c>
      <c r="AK570" s="0" t="s">
        <v>40</v>
      </c>
      <c r="AL570" s="0" t="n">
        <v>0.43416922445786</v>
      </c>
    </row>
    <row r="571" customFormat="false" ht="13.8" hidden="false" customHeight="false" outlineLevel="0" collapsed="false">
      <c r="AJ571" s="0" t="s">
        <v>73</v>
      </c>
      <c r="AK571" s="0" t="s">
        <v>40</v>
      </c>
      <c r="AL571" s="0" t="n">
        <v>0.60250766180748</v>
      </c>
    </row>
    <row r="572" customFormat="false" ht="13.8" hidden="false" customHeight="false" outlineLevel="0" collapsed="false">
      <c r="AJ572" s="0" t="s">
        <v>73</v>
      </c>
      <c r="AK572" s="0" t="s">
        <v>40</v>
      </c>
      <c r="AL572" s="0" t="n">
        <v>0.37858454163168</v>
      </c>
    </row>
    <row r="573" customFormat="false" ht="13.8" hidden="false" customHeight="false" outlineLevel="0" collapsed="false">
      <c r="AJ573" s="0" t="s">
        <v>73</v>
      </c>
      <c r="AK573" s="0" t="s">
        <v>40</v>
      </c>
      <c r="AL573" s="0" t="n">
        <v>0.43898155486408</v>
      </c>
    </row>
    <row r="574" customFormat="false" ht="13.8" hidden="false" customHeight="false" outlineLevel="0" collapsed="false">
      <c r="AJ574" s="0" t="s">
        <v>73</v>
      </c>
      <c r="AK574" s="0" t="s">
        <v>40</v>
      </c>
      <c r="AL574" s="0" t="n">
        <v>0.38825242166363</v>
      </c>
    </row>
    <row r="575" customFormat="false" ht="13.8" hidden="false" customHeight="false" outlineLevel="0" collapsed="false">
      <c r="AJ575" s="0" t="s">
        <v>73</v>
      </c>
      <c r="AK575" s="0" t="s">
        <v>40</v>
      </c>
      <c r="AL575" s="0" t="n">
        <v>0.56496966559445</v>
      </c>
    </row>
    <row r="576" customFormat="false" ht="13.8" hidden="false" customHeight="false" outlineLevel="0" collapsed="false">
      <c r="AJ576" s="0" t="s">
        <v>73</v>
      </c>
      <c r="AK576" s="0" t="s">
        <v>41</v>
      </c>
      <c r="AL576" s="0" t="n">
        <v>0.42213027921811</v>
      </c>
      <c r="AM576" s="0" t="n">
        <f aca="false">AVERAGE(AL576:AL605)</f>
        <v>0.448755857307606</v>
      </c>
    </row>
    <row r="577" customFormat="false" ht="13.8" hidden="false" customHeight="false" outlineLevel="0" collapsed="false">
      <c r="AJ577" s="0" t="s">
        <v>73</v>
      </c>
      <c r="AK577" s="0" t="s">
        <v>41</v>
      </c>
      <c r="AL577" s="0" t="n">
        <v>0.49410313760688</v>
      </c>
    </row>
    <row r="578" customFormat="false" ht="13.8" hidden="false" customHeight="false" outlineLevel="0" collapsed="false">
      <c r="AJ578" s="0" t="s">
        <v>73</v>
      </c>
      <c r="AK578" s="0" t="s">
        <v>41</v>
      </c>
      <c r="AL578" s="0" t="n">
        <v>0.63112717473059</v>
      </c>
    </row>
    <row r="579" customFormat="false" ht="13.8" hidden="false" customHeight="false" outlineLevel="0" collapsed="false">
      <c r="AJ579" s="0" t="s">
        <v>73</v>
      </c>
      <c r="AK579" s="0" t="s">
        <v>41</v>
      </c>
      <c r="AL579" s="0" t="n">
        <v>0.43043980678861</v>
      </c>
    </row>
    <row r="580" customFormat="false" ht="13.8" hidden="false" customHeight="false" outlineLevel="0" collapsed="false">
      <c r="AJ580" s="0" t="s">
        <v>73</v>
      </c>
      <c r="AK580" s="0" t="s">
        <v>41</v>
      </c>
      <c r="AL580" s="0" t="n">
        <v>0.38678725196992</v>
      </c>
    </row>
    <row r="581" customFormat="false" ht="13.8" hidden="false" customHeight="false" outlineLevel="0" collapsed="false">
      <c r="AJ581" s="0" t="s">
        <v>73</v>
      </c>
      <c r="AK581" s="0" t="s">
        <v>41</v>
      </c>
      <c r="AL581" s="0" t="n">
        <v>0.50622250742111</v>
      </c>
    </row>
    <row r="582" customFormat="false" ht="13.8" hidden="false" customHeight="false" outlineLevel="0" collapsed="false">
      <c r="AJ582" s="0" t="s">
        <v>73</v>
      </c>
      <c r="AK582" s="0" t="s">
        <v>41</v>
      </c>
      <c r="AL582" s="0" t="n">
        <v>0.37878878774311</v>
      </c>
    </row>
    <row r="583" customFormat="false" ht="13.8" hidden="false" customHeight="false" outlineLevel="0" collapsed="false">
      <c r="AJ583" s="0" t="s">
        <v>73</v>
      </c>
      <c r="AK583" s="0" t="s">
        <v>41</v>
      </c>
      <c r="AL583" s="0" t="n">
        <v>0.39698117776261</v>
      </c>
    </row>
    <row r="584" customFormat="false" ht="13.8" hidden="false" customHeight="false" outlineLevel="0" collapsed="false">
      <c r="AJ584" s="0" t="s">
        <v>73</v>
      </c>
      <c r="AK584" s="0" t="s">
        <v>41</v>
      </c>
      <c r="AL584" s="0" t="n">
        <v>0.37841805554575</v>
      </c>
    </row>
    <row r="585" customFormat="false" ht="13.8" hidden="false" customHeight="false" outlineLevel="0" collapsed="false">
      <c r="AJ585" s="0" t="s">
        <v>73</v>
      </c>
      <c r="AK585" s="0" t="s">
        <v>41</v>
      </c>
      <c r="AL585" s="0" t="n">
        <v>0.56387746902331</v>
      </c>
    </row>
    <row r="586" customFormat="false" ht="13.8" hidden="false" customHeight="false" outlineLevel="0" collapsed="false">
      <c r="AJ586" s="0" t="s">
        <v>73</v>
      </c>
      <c r="AK586" s="0" t="s">
        <v>41</v>
      </c>
      <c r="AL586" s="0" t="n">
        <v>0.90452687181116</v>
      </c>
    </row>
    <row r="587" customFormat="false" ht="13.8" hidden="false" customHeight="false" outlineLevel="0" collapsed="false">
      <c r="AJ587" s="0" t="s">
        <v>73</v>
      </c>
      <c r="AK587" s="0" t="s">
        <v>41</v>
      </c>
      <c r="AL587" s="0" t="n">
        <v>0.85506548148013</v>
      </c>
    </row>
    <row r="588" customFormat="false" ht="13.8" hidden="false" customHeight="false" outlineLevel="0" collapsed="false">
      <c r="AJ588" s="0" t="s">
        <v>73</v>
      </c>
      <c r="AK588" s="0" t="s">
        <v>41</v>
      </c>
      <c r="AL588" s="0" t="n">
        <v>0.35733313293059</v>
      </c>
    </row>
    <row r="589" customFormat="false" ht="13.8" hidden="false" customHeight="false" outlineLevel="0" collapsed="false">
      <c r="AJ589" s="0" t="s">
        <v>73</v>
      </c>
      <c r="AK589" s="0" t="s">
        <v>41</v>
      </c>
      <c r="AL589" s="0" t="n">
        <v>0.40556697664989</v>
      </c>
    </row>
    <row r="590" customFormat="false" ht="13.8" hidden="false" customHeight="false" outlineLevel="0" collapsed="false">
      <c r="AJ590" s="0" t="s">
        <v>73</v>
      </c>
      <c r="AK590" s="0" t="s">
        <v>41</v>
      </c>
      <c r="AL590" s="0" t="n">
        <v>0.35276980420879</v>
      </c>
    </row>
    <row r="591" customFormat="false" ht="13.8" hidden="false" customHeight="false" outlineLevel="0" collapsed="false">
      <c r="AJ591" s="0" t="s">
        <v>73</v>
      </c>
      <c r="AK591" s="0" t="s">
        <v>41</v>
      </c>
      <c r="AL591" s="0" t="n">
        <v>0.41126805699159</v>
      </c>
    </row>
    <row r="592" customFormat="false" ht="13.8" hidden="false" customHeight="false" outlineLevel="0" collapsed="false">
      <c r="AJ592" s="0" t="s">
        <v>73</v>
      </c>
      <c r="AK592" s="0" t="s">
        <v>41</v>
      </c>
      <c r="AL592" s="0" t="n">
        <v>0.39301146109638</v>
      </c>
    </row>
    <row r="593" customFormat="false" ht="13.8" hidden="false" customHeight="false" outlineLevel="0" collapsed="false">
      <c r="AJ593" s="0" t="s">
        <v>73</v>
      </c>
      <c r="AK593" s="0" t="s">
        <v>41</v>
      </c>
      <c r="AL593" s="0" t="n">
        <v>0.32022950930076</v>
      </c>
    </row>
    <row r="594" customFormat="false" ht="13.8" hidden="false" customHeight="false" outlineLevel="0" collapsed="false">
      <c r="AJ594" s="0" t="s">
        <v>73</v>
      </c>
      <c r="AK594" s="0" t="s">
        <v>41</v>
      </c>
      <c r="AL594" s="0" t="n">
        <v>0.41563905330676</v>
      </c>
    </row>
    <row r="595" customFormat="false" ht="13.8" hidden="false" customHeight="false" outlineLevel="0" collapsed="false">
      <c r="AJ595" s="0" t="s">
        <v>73</v>
      </c>
      <c r="AK595" s="0" t="s">
        <v>41</v>
      </c>
      <c r="AL595" s="0" t="n">
        <v>0.37190514335104</v>
      </c>
    </row>
    <row r="596" customFormat="false" ht="13.8" hidden="false" customHeight="false" outlineLevel="0" collapsed="false">
      <c r="AJ596" s="0" t="s">
        <v>73</v>
      </c>
      <c r="AK596" s="0" t="s">
        <v>41</v>
      </c>
      <c r="AL596" s="0" t="n">
        <v>0.37648213407833</v>
      </c>
    </row>
    <row r="597" customFormat="false" ht="13.8" hidden="false" customHeight="false" outlineLevel="0" collapsed="false">
      <c r="AJ597" s="0" t="s">
        <v>73</v>
      </c>
      <c r="AK597" s="0" t="s">
        <v>41</v>
      </c>
      <c r="AL597" s="0" t="n">
        <v>0.44449593830173</v>
      </c>
    </row>
    <row r="598" customFormat="false" ht="13.8" hidden="false" customHeight="false" outlineLevel="0" collapsed="false">
      <c r="AJ598" s="0" t="s">
        <v>73</v>
      </c>
      <c r="AK598" s="0" t="s">
        <v>41</v>
      </c>
      <c r="AL598" s="0" t="n">
        <v>0.55453115314579</v>
      </c>
    </row>
    <row r="599" customFormat="false" ht="13.8" hidden="false" customHeight="false" outlineLevel="0" collapsed="false">
      <c r="AJ599" s="0" t="s">
        <v>73</v>
      </c>
      <c r="AK599" s="0" t="s">
        <v>41</v>
      </c>
      <c r="AL599" s="0" t="n">
        <v>0.40014192978576</v>
      </c>
    </row>
    <row r="600" customFormat="false" ht="13.8" hidden="false" customHeight="false" outlineLevel="0" collapsed="false">
      <c r="AJ600" s="0" t="s">
        <v>73</v>
      </c>
      <c r="AK600" s="0" t="s">
        <v>41</v>
      </c>
      <c r="AL600" s="0" t="n">
        <v>0.40368293755181</v>
      </c>
    </row>
    <row r="601" customFormat="false" ht="13.8" hidden="false" customHeight="false" outlineLevel="0" collapsed="false">
      <c r="AJ601" s="0" t="s">
        <v>73</v>
      </c>
      <c r="AK601" s="0" t="s">
        <v>41</v>
      </c>
      <c r="AL601" s="0" t="n">
        <v>0.36833805072971</v>
      </c>
    </row>
    <row r="602" customFormat="false" ht="13.8" hidden="false" customHeight="false" outlineLevel="0" collapsed="false">
      <c r="AJ602" s="0" t="s">
        <v>73</v>
      </c>
      <c r="AK602" s="0" t="s">
        <v>41</v>
      </c>
      <c r="AL602" s="0" t="n">
        <v>0.44942691874854</v>
      </c>
    </row>
    <row r="603" customFormat="false" ht="13.8" hidden="false" customHeight="false" outlineLevel="0" collapsed="false">
      <c r="AJ603" s="0" t="s">
        <v>73</v>
      </c>
      <c r="AK603" s="0" t="s">
        <v>41</v>
      </c>
      <c r="AL603" s="0" t="n">
        <v>0.31819653663364</v>
      </c>
    </row>
    <row r="604" customFormat="false" ht="13.8" hidden="false" customHeight="false" outlineLevel="0" collapsed="false">
      <c r="AJ604" s="0" t="s">
        <v>73</v>
      </c>
      <c r="AK604" s="0" t="s">
        <v>41</v>
      </c>
      <c r="AL604" s="0" t="n">
        <v>0.37722766235971</v>
      </c>
    </row>
    <row r="605" customFormat="false" ht="13.8" hidden="false" customHeight="false" outlineLevel="0" collapsed="false">
      <c r="AJ605" s="0" t="s">
        <v>73</v>
      </c>
      <c r="AK605" s="0" t="s">
        <v>41</v>
      </c>
      <c r="AL605" s="0" t="n">
        <v>0.39396131895606</v>
      </c>
    </row>
    <row r="606" customFormat="false" ht="13.8" hidden="false" customHeight="false" outlineLevel="0" collapsed="false">
      <c r="AJ606" s="0" t="s">
        <v>73</v>
      </c>
      <c r="AK606" s="0" t="s">
        <v>42</v>
      </c>
      <c r="AL606" s="0" t="n">
        <v>0.40883887118434</v>
      </c>
      <c r="AM606" s="0" t="n">
        <f aca="false">AVERAGE(AL606:AL635)</f>
        <v>0.568470883331427</v>
      </c>
    </row>
    <row r="607" customFormat="false" ht="13.8" hidden="false" customHeight="false" outlineLevel="0" collapsed="false">
      <c r="AJ607" s="0" t="s">
        <v>73</v>
      </c>
      <c r="AK607" s="0" t="s">
        <v>42</v>
      </c>
      <c r="AL607" s="0" t="n">
        <v>0.51603911151913</v>
      </c>
    </row>
    <row r="608" customFormat="false" ht="13.8" hidden="false" customHeight="false" outlineLevel="0" collapsed="false">
      <c r="AJ608" s="0" t="s">
        <v>73</v>
      </c>
      <c r="AK608" s="0" t="s">
        <v>42</v>
      </c>
      <c r="AL608" s="0" t="n">
        <v>0.3605045406893</v>
      </c>
    </row>
    <row r="609" customFormat="false" ht="13.8" hidden="false" customHeight="false" outlineLevel="0" collapsed="false">
      <c r="AJ609" s="0" t="s">
        <v>73</v>
      </c>
      <c r="AK609" s="0" t="s">
        <v>42</v>
      </c>
      <c r="AL609" s="0" t="n">
        <v>0.45639949153483</v>
      </c>
    </row>
    <row r="610" customFormat="false" ht="13.8" hidden="false" customHeight="false" outlineLevel="0" collapsed="false">
      <c r="AJ610" s="0" t="s">
        <v>73</v>
      </c>
      <c r="AK610" s="0" t="s">
        <v>42</v>
      </c>
      <c r="AL610" s="0" t="n">
        <v>0.57398192120743</v>
      </c>
    </row>
    <row r="611" customFormat="false" ht="13.8" hidden="false" customHeight="false" outlineLevel="0" collapsed="false">
      <c r="AJ611" s="0" t="s">
        <v>73</v>
      </c>
      <c r="AK611" s="0" t="s">
        <v>42</v>
      </c>
      <c r="AL611" s="0" t="n">
        <v>0.44078231320279</v>
      </c>
    </row>
    <row r="612" customFormat="false" ht="13.8" hidden="false" customHeight="false" outlineLevel="0" collapsed="false">
      <c r="AJ612" s="0" t="s">
        <v>73</v>
      </c>
      <c r="AK612" s="0" t="s">
        <v>42</v>
      </c>
      <c r="AL612" s="0" t="n">
        <v>0.33175869147341</v>
      </c>
    </row>
    <row r="613" customFormat="false" ht="13.8" hidden="false" customHeight="false" outlineLevel="0" collapsed="false">
      <c r="AJ613" s="0" t="s">
        <v>73</v>
      </c>
      <c r="AK613" s="0" t="s">
        <v>42</v>
      </c>
      <c r="AL613" s="0" t="n">
        <v>0.3941189446398</v>
      </c>
    </row>
    <row r="614" customFormat="false" ht="13.8" hidden="false" customHeight="false" outlineLevel="0" collapsed="false">
      <c r="AJ614" s="0" t="s">
        <v>73</v>
      </c>
      <c r="AK614" s="0" t="s">
        <v>42</v>
      </c>
      <c r="AL614" s="0" t="n">
        <v>1.9352979335445</v>
      </c>
    </row>
    <row r="615" customFormat="false" ht="13.8" hidden="false" customHeight="false" outlineLevel="0" collapsed="false">
      <c r="AJ615" s="0" t="s">
        <v>73</v>
      </c>
      <c r="AK615" s="0" t="s">
        <v>42</v>
      </c>
      <c r="AL615" s="0" t="n">
        <v>0.34198756310828</v>
      </c>
    </row>
    <row r="616" customFormat="false" ht="13.8" hidden="false" customHeight="false" outlineLevel="0" collapsed="false">
      <c r="AJ616" s="0" t="s">
        <v>73</v>
      </c>
      <c r="AK616" s="0" t="s">
        <v>42</v>
      </c>
      <c r="AL616" s="0" t="n">
        <v>0.78569370454933</v>
      </c>
    </row>
    <row r="617" customFormat="false" ht="13.8" hidden="false" customHeight="false" outlineLevel="0" collapsed="false">
      <c r="AJ617" s="0" t="s">
        <v>73</v>
      </c>
      <c r="AK617" s="0" t="s">
        <v>42</v>
      </c>
      <c r="AL617" s="0" t="n">
        <v>0.49982320885656</v>
      </c>
    </row>
    <row r="618" customFormat="false" ht="13.8" hidden="false" customHeight="false" outlineLevel="0" collapsed="false">
      <c r="AJ618" s="0" t="s">
        <v>73</v>
      </c>
      <c r="AK618" s="0" t="s">
        <v>42</v>
      </c>
      <c r="AL618" s="0" t="n">
        <v>0.41132174015933</v>
      </c>
    </row>
    <row r="619" customFormat="false" ht="13.8" hidden="false" customHeight="false" outlineLevel="0" collapsed="false">
      <c r="AJ619" s="0" t="s">
        <v>73</v>
      </c>
      <c r="AK619" s="0" t="s">
        <v>42</v>
      </c>
      <c r="AL619" s="0" t="n">
        <v>1.2944980280001</v>
      </c>
    </row>
    <row r="620" customFormat="false" ht="13.8" hidden="false" customHeight="false" outlineLevel="0" collapsed="false">
      <c r="AJ620" s="0" t="s">
        <v>73</v>
      </c>
      <c r="AK620" s="0" t="s">
        <v>42</v>
      </c>
      <c r="AL620" s="0" t="n">
        <v>0.35271298186478</v>
      </c>
    </row>
    <row r="621" customFormat="false" ht="13.8" hidden="false" customHeight="false" outlineLevel="0" collapsed="false">
      <c r="AJ621" s="0" t="s">
        <v>73</v>
      </c>
      <c r="AK621" s="0" t="s">
        <v>42</v>
      </c>
      <c r="AL621" s="0" t="n">
        <v>1.655656166653</v>
      </c>
    </row>
    <row r="622" customFormat="false" ht="13.8" hidden="false" customHeight="false" outlineLevel="0" collapsed="false">
      <c r="AJ622" s="0" t="s">
        <v>73</v>
      </c>
      <c r="AK622" s="0" t="s">
        <v>42</v>
      </c>
      <c r="AL622" s="0" t="n">
        <v>0.49772447225864</v>
      </c>
    </row>
    <row r="623" customFormat="false" ht="13.8" hidden="false" customHeight="false" outlineLevel="0" collapsed="false">
      <c r="AJ623" s="0" t="s">
        <v>73</v>
      </c>
      <c r="AK623" s="0" t="s">
        <v>42</v>
      </c>
      <c r="AL623" s="0" t="n">
        <v>0.44782283254374</v>
      </c>
    </row>
    <row r="624" customFormat="false" ht="13.8" hidden="false" customHeight="false" outlineLevel="0" collapsed="false">
      <c r="AJ624" s="0" t="s">
        <v>73</v>
      </c>
      <c r="AK624" s="0" t="s">
        <v>42</v>
      </c>
      <c r="AL624" s="0" t="n">
        <v>0.34086975505396</v>
      </c>
    </row>
    <row r="625" customFormat="false" ht="13.8" hidden="false" customHeight="false" outlineLevel="0" collapsed="false">
      <c r="AJ625" s="0" t="s">
        <v>73</v>
      </c>
      <c r="AK625" s="0" t="s">
        <v>42</v>
      </c>
      <c r="AL625" s="0" t="n">
        <v>0.36425066228595</v>
      </c>
    </row>
    <row r="626" customFormat="false" ht="13.8" hidden="false" customHeight="false" outlineLevel="0" collapsed="false">
      <c r="AJ626" s="0" t="s">
        <v>73</v>
      </c>
      <c r="AK626" s="0" t="s">
        <v>42</v>
      </c>
      <c r="AL626" s="0" t="n">
        <v>0.41484191435707</v>
      </c>
    </row>
    <row r="627" customFormat="false" ht="13.8" hidden="false" customHeight="false" outlineLevel="0" collapsed="false">
      <c r="AJ627" s="0" t="s">
        <v>73</v>
      </c>
      <c r="AK627" s="0" t="s">
        <v>42</v>
      </c>
      <c r="AL627" s="0" t="n">
        <v>0.38211625775883</v>
      </c>
    </row>
    <row r="628" customFormat="false" ht="13.8" hidden="false" customHeight="false" outlineLevel="0" collapsed="false">
      <c r="AJ628" s="0" t="s">
        <v>73</v>
      </c>
      <c r="AK628" s="0" t="s">
        <v>42</v>
      </c>
      <c r="AL628" s="0" t="n">
        <v>0.34343256719821</v>
      </c>
    </row>
    <row r="629" customFormat="false" ht="13.8" hidden="false" customHeight="false" outlineLevel="0" collapsed="false">
      <c r="AJ629" s="0" t="s">
        <v>73</v>
      </c>
      <c r="AK629" s="0" t="s">
        <v>42</v>
      </c>
      <c r="AL629" s="0" t="n">
        <v>0.55288321479874</v>
      </c>
    </row>
    <row r="630" customFormat="false" ht="13.8" hidden="false" customHeight="false" outlineLevel="0" collapsed="false">
      <c r="AJ630" s="0" t="s">
        <v>73</v>
      </c>
      <c r="AK630" s="0" t="s">
        <v>42</v>
      </c>
      <c r="AL630" s="0" t="n">
        <v>0.52503364352914</v>
      </c>
    </row>
    <row r="631" customFormat="false" ht="13.8" hidden="false" customHeight="false" outlineLevel="0" collapsed="false">
      <c r="AJ631" s="0" t="s">
        <v>73</v>
      </c>
      <c r="AK631" s="0" t="s">
        <v>42</v>
      </c>
      <c r="AL631" s="0" t="n">
        <v>0.3464560473817</v>
      </c>
    </row>
    <row r="632" customFormat="false" ht="13.8" hidden="false" customHeight="false" outlineLevel="0" collapsed="false">
      <c r="AJ632" s="0" t="s">
        <v>73</v>
      </c>
      <c r="AK632" s="0" t="s">
        <v>42</v>
      </c>
      <c r="AL632" s="0" t="n">
        <v>0.74027078302748</v>
      </c>
    </row>
    <row r="633" customFormat="false" ht="13.8" hidden="false" customHeight="false" outlineLevel="0" collapsed="false">
      <c r="AJ633" s="0" t="s">
        <v>73</v>
      </c>
      <c r="AK633" s="0" t="s">
        <v>42</v>
      </c>
      <c r="AL633" s="0" t="n">
        <v>0.48400772849228</v>
      </c>
    </row>
    <row r="634" customFormat="false" ht="13.8" hidden="false" customHeight="false" outlineLevel="0" collapsed="false">
      <c r="AJ634" s="0" t="s">
        <v>73</v>
      </c>
      <c r="AK634" s="0" t="s">
        <v>42</v>
      </c>
      <c r="AL634" s="0" t="n">
        <v>0.46633062440926</v>
      </c>
    </row>
    <row r="635" customFormat="false" ht="13.8" hidden="false" customHeight="false" outlineLevel="0" collapsed="false">
      <c r="AJ635" s="0" t="s">
        <v>73</v>
      </c>
      <c r="AK635" s="0" t="s">
        <v>42</v>
      </c>
      <c r="AL635" s="0" t="n">
        <v>0.38867078466091</v>
      </c>
    </row>
    <row r="636" customFormat="false" ht="13.8" hidden="false" customHeight="false" outlineLevel="0" collapsed="false">
      <c r="AJ636" s="0" t="s">
        <v>73</v>
      </c>
      <c r="AK636" s="0" t="s">
        <v>43</v>
      </c>
      <c r="AL636" s="0" t="n">
        <v>0.31238420881219</v>
      </c>
      <c r="AM636" s="0" t="n">
        <f aca="false">AVERAGE(AL636:AL665)</f>
        <v>0.457447240471438</v>
      </c>
    </row>
    <row r="637" customFormat="false" ht="13.8" hidden="false" customHeight="false" outlineLevel="0" collapsed="false">
      <c r="AJ637" s="0" t="s">
        <v>73</v>
      </c>
      <c r="AK637" s="0" t="s">
        <v>43</v>
      </c>
      <c r="AL637" s="0" t="n">
        <v>0.33675922314626</v>
      </c>
    </row>
    <row r="638" customFormat="false" ht="13.8" hidden="false" customHeight="false" outlineLevel="0" collapsed="false">
      <c r="AJ638" s="0" t="s">
        <v>73</v>
      </c>
      <c r="AK638" s="0" t="s">
        <v>43</v>
      </c>
      <c r="AL638" s="0" t="n">
        <v>0.92708612034005</v>
      </c>
    </row>
    <row r="639" customFormat="false" ht="13.8" hidden="false" customHeight="false" outlineLevel="0" collapsed="false">
      <c r="AJ639" s="0" t="s">
        <v>73</v>
      </c>
      <c r="AK639" s="0" t="s">
        <v>43</v>
      </c>
      <c r="AL639" s="0" t="n">
        <v>0.46710778247882</v>
      </c>
    </row>
    <row r="640" customFormat="false" ht="13.8" hidden="false" customHeight="false" outlineLevel="0" collapsed="false">
      <c r="AJ640" s="0" t="s">
        <v>73</v>
      </c>
      <c r="AK640" s="0" t="s">
        <v>43</v>
      </c>
      <c r="AL640" s="0" t="n">
        <v>0.3402064685292</v>
      </c>
    </row>
    <row r="641" customFormat="false" ht="13.8" hidden="false" customHeight="false" outlineLevel="0" collapsed="false">
      <c r="AJ641" s="0" t="s">
        <v>73</v>
      </c>
      <c r="AK641" s="0" t="s">
        <v>43</v>
      </c>
      <c r="AL641" s="0" t="n">
        <v>0.35571890119105</v>
      </c>
    </row>
    <row r="642" customFormat="false" ht="13.8" hidden="false" customHeight="false" outlineLevel="0" collapsed="false">
      <c r="AJ642" s="0" t="s">
        <v>73</v>
      </c>
      <c r="AK642" s="0" t="s">
        <v>43</v>
      </c>
      <c r="AL642" s="0" t="n">
        <v>0.7349205137753</v>
      </c>
    </row>
    <row r="643" customFormat="false" ht="13.8" hidden="false" customHeight="false" outlineLevel="0" collapsed="false">
      <c r="AJ643" s="0" t="s">
        <v>73</v>
      </c>
      <c r="AK643" s="0" t="s">
        <v>43</v>
      </c>
      <c r="AL643" s="0" t="n">
        <v>0.34866498059921</v>
      </c>
    </row>
    <row r="644" customFormat="false" ht="13.8" hidden="false" customHeight="false" outlineLevel="0" collapsed="false">
      <c r="AJ644" s="0" t="s">
        <v>73</v>
      </c>
      <c r="AK644" s="0" t="s">
        <v>43</v>
      </c>
      <c r="AL644" s="0" t="n">
        <v>0.35469554837914</v>
      </c>
    </row>
    <row r="645" customFormat="false" ht="13.8" hidden="false" customHeight="false" outlineLevel="0" collapsed="false">
      <c r="AJ645" s="0" t="s">
        <v>73</v>
      </c>
      <c r="AK645" s="0" t="s">
        <v>43</v>
      </c>
      <c r="AL645" s="0" t="n">
        <v>0.56796048324</v>
      </c>
    </row>
    <row r="646" customFormat="false" ht="13.8" hidden="false" customHeight="false" outlineLevel="0" collapsed="false">
      <c r="AJ646" s="0" t="s">
        <v>73</v>
      </c>
      <c r="AK646" s="0" t="s">
        <v>43</v>
      </c>
      <c r="AL646" s="0" t="n">
        <v>0.43047208281214</v>
      </c>
    </row>
    <row r="647" customFormat="false" ht="13.8" hidden="false" customHeight="false" outlineLevel="0" collapsed="false">
      <c r="AJ647" s="0" t="s">
        <v>73</v>
      </c>
      <c r="AK647" s="0" t="s">
        <v>43</v>
      </c>
      <c r="AL647" s="0" t="n">
        <v>0.66576606510071</v>
      </c>
    </row>
    <row r="648" customFormat="false" ht="13.8" hidden="false" customHeight="false" outlineLevel="0" collapsed="false">
      <c r="AJ648" s="0" t="s">
        <v>73</v>
      </c>
      <c r="AK648" s="0" t="s">
        <v>43</v>
      </c>
      <c r="AL648" s="0" t="n">
        <v>0.33667953996882</v>
      </c>
    </row>
    <row r="649" customFormat="false" ht="13.8" hidden="false" customHeight="false" outlineLevel="0" collapsed="false">
      <c r="AJ649" s="0" t="s">
        <v>73</v>
      </c>
      <c r="AK649" s="0" t="s">
        <v>43</v>
      </c>
      <c r="AL649" s="0" t="n">
        <v>0.53105808420892</v>
      </c>
    </row>
    <row r="650" customFormat="false" ht="13.8" hidden="false" customHeight="false" outlineLevel="0" collapsed="false">
      <c r="AJ650" s="0" t="s">
        <v>73</v>
      </c>
      <c r="AK650" s="0" t="s">
        <v>43</v>
      </c>
      <c r="AL650" s="0" t="n">
        <v>0.40004648968779</v>
      </c>
    </row>
    <row r="651" customFormat="false" ht="13.8" hidden="false" customHeight="false" outlineLevel="0" collapsed="false">
      <c r="AJ651" s="0" t="s">
        <v>73</v>
      </c>
      <c r="AK651" s="0" t="s">
        <v>43</v>
      </c>
      <c r="AL651" s="0" t="n">
        <v>0.35151667918559</v>
      </c>
    </row>
    <row r="652" customFormat="false" ht="13.8" hidden="false" customHeight="false" outlineLevel="0" collapsed="false">
      <c r="AJ652" s="0" t="s">
        <v>73</v>
      </c>
      <c r="AK652" s="0" t="s">
        <v>43</v>
      </c>
      <c r="AL652" s="0" t="n">
        <v>0.34535220094383</v>
      </c>
    </row>
    <row r="653" customFormat="false" ht="13.8" hidden="false" customHeight="false" outlineLevel="0" collapsed="false">
      <c r="AJ653" s="0" t="s">
        <v>73</v>
      </c>
      <c r="AK653" s="0" t="s">
        <v>43</v>
      </c>
      <c r="AL653" s="0" t="n">
        <v>0.40790710450274</v>
      </c>
    </row>
    <row r="654" customFormat="false" ht="13.8" hidden="false" customHeight="false" outlineLevel="0" collapsed="false">
      <c r="AJ654" s="0" t="s">
        <v>73</v>
      </c>
      <c r="AK654" s="0" t="s">
        <v>43</v>
      </c>
      <c r="AL654" s="0" t="n">
        <v>0.41775817836068</v>
      </c>
    </row>
    <row r="655" customFormat="false" ht="13.8" hidden="false" customHeight="false" outlineLevel="0" collapsed="false">
      <c r="AJ655" s="0" t="s">
        <v>73</v>
      </c>
      <c r="AK655" s="0" t="s">
        <v>43</v>
      </c>
      <c r="AL655" s="0" t="n">
        <v>0.37466575627221</v>
      </c>
    </row>
    <row r="656" customFormat="false" ht="13.8" hidden="false" customHeight="false" outlineLevel="0" collapsed="false">
      <c r="AJ656" s="0" t="s">
        <v>73</v>
      </c>
      <c r="AK656" s="0" t="s">
        <v>43</v>
      </c>
      <c r="AL656" s="0" t="n">
        <v>0.34093398161001</v>
      </c>
    </row>
    <row r="657" customFormat="false" ht="13.8" hidden="false" customHeight="false" outlineLevel="0" collapsed="false">
      <c r="AJ657" s="0" t="s">
        <v>73</v>
      </c>
      <c r="AK657" s="0" t="s">
        <v>43</v>
      </c>
      <c r="AL657" s="0" t="n">
        <v>0.44638037923109</v>
      </c>
    </row>
    <row r="658" customFormat="false" ht="13.8" hidden="false" customHeight="false" outlineLevel="0" collapsed="false">
      <c r="AJ658" s="0" t="s">
        <v>73</v>
      </c>
      <c r="AK658" s="0" t="s">
        <v>43</v>
      </c>
      <c r="AL658" s="0" t="n">
        <v>0.39342374998649</v>
      </c>
    </row>
    <row r="659" customFormat="false" ht="13.8" hidden="false" customHeight="false" outlineLevel="0" collapsed="false">
      <c r="AJ659" s="0" t="s">
        <v>73</v>
      </c>
      <c r="AK659" s="0" t="s">
        <v>43</v>
      </c>
      <c r="AL659" s="0" t="n">
        <v>0.40621197085915</v>
      </c>
    </row>
    <row r="660" customFormat="false" ht="13.8" hidden="false" customHeight="false" outlineLevel="0" collapsed="false">
      <c r="AJ660" s="0" t="s">
        <v>73</v>
      </c>
      <c r="AK660" s="0" t="s">
        <v>43</v>
      </c>
      <c r="AL660" s="0" t="n">
        <v>0.32549025425103</v>
      </c>
    </row>
    <row r="661" customFormat="false" ht="13.8" hidden="false" customHeight="false" outlineLevel="0" collapsed="false">
      <c r="AJ661" s="0" t="s">
        <v>73</v>
      </c>
      <c r="AK661" s="0" t="s">
        <v>43</v>
      </c>
      <c r="AL661" s="0" t="n">
        <v>0.39674133356519</v>
      </c>
    </row>
    <row r="662" customFormat="false" ht="13.8" hidden="false" customHeight="false" outlineLevel="0" collapsed="false">
      <c r="AJ662" s="0" t="s">
        <v>73</v>
      </c>
      <c r="AK662" s="0" t="s">
        <v>43</v>
      </c>
      <c r="AL662" s="0" t="n">
        <v>0.35642455222661</v>
      </c>
    </row>
    <row r="663" customFormat="false" ht="13.8" hidden="false" customHeight="false" outlineLevel="0" collapsed="false">
      <c r="AJ663" s="0" t="s">
        <v>73</v>
      </c>
      <c r="AK663" s="0" t="s">
        <v>43</v>
      </c>
      <c r="AL663" s="0" t="n">
        <v>1.2484219295023</v>
      </c>
    </row>
    <row r="664" customFormat="false" ht="13.8" hidden="false" customHeight="false" outlineLevel="0" collapsed="false">
      <c r="AJ664" s="0" t="s">
        <v>73</v>
      </c>
      <c r="AK664" s="0" t="s">
        <v>43</v>
      </c>
      <c r="AL664" s="0" t="n">
        <v>0.42461993630822</v>
      </c>
    </row>
    <row r="665" customFormat="false" ht="13.8" hidden="false" customHeight="false" outlineLevel="0" collapsed="false">
      <c r="AJ665" s="0" t="s">
        <v>73</v>
      </c>
      <c r="AK665" s="0" t="s">
        <v>43</v>
      </c>
      <c r="AL665" s="0" t="n">
        <v>0.37804271506841</v>
      </c>
    </row>
    <row r="667" customFormat="false" ht="13.8" hidden="false" customHeight="false" outlineLevel="0" collapsed="false">
      <c r="AJ667" s="0" t="s">
        <v>74</v>
      </c>
      <c r="AK667" s="0" t="s">
        <v>38</v>
      </c>
      <c r="AL667" s="0" t="n">
        <v>0.027589589305623</v>
      </c>
      <c r="AM667" s="0" t="n">
        <f aca="false">AVERAGE(AL667:AL696)</f>
        <v>0.0281528724674487</v>
      </c>
    </row>
    <row r="668" customFormat="false" ht="13.8" hidden="false" customHeight="false" outlineLevel="0" collapsed="false">
      <c r="AJ668" s="0" t="s">
        <v>74</v>
      </c>
      <c r="AK668" s="0" t="s">
        <v>38</v>
      </c>
      <c r="AL668" s="0" t="n">
        <v>0.026554803092689</v>
      </c>
    </row>
    <row r="669" customFormat="false" ht="13.8" hidden="false" customHeight="false" outlineLevel="0" collapsed="false">
      <c r="AJ669" s="0" t="s">
        <v>74</v>
      </c>
      <c r="AK669" s="0" t="s">
        <v>38</v>
      </c>
      <c r="AL669" s="0" t="n">
        <v>0.030806700213378</v>
      </c>
    </row>
    <row r="670" customFormat="false" ht="13.8" hidden="false" customHeight="false" outlineLevel="0" collapsed="false">
      <c r="AJ670" s="0" t="s">
        <v>74</v>
      </c>
      <c r="AK670" s="0" t="s">
        <v>38</v>
      </c>
      <c r="AL670" s="0" t="n">
        <v>0.029986451914211</v>
      </c>
    </row>
    <row r="671" customFormat="false" ht="13.8" hidden="false" customHeight="false" outlineLevel="0" collapsed="false">
      <c r="AJ671" s="0" t="s">
        <v>74</v>
      </c>
      <c r="AK671" s="0" t="s">
        <v>38</v>
      </c>
      <c r="AL671" s="0" t="n">
        <v>0.028437165269923</v>
      </c>
    </row>
    <row r="672" customFormat="false" ht="13.8" hidden="false" customHeight="false" outlineLevel="0" collapsed="false">
      <c r="AJ672" s="0" t="s">
        <v>74</v>
      </c>
      <c r="AK672" s="0" t="s">
        <v>38</v>
      </c>
      <c r="AL672" s="0" t="n">
        <v>0.028673884883746</v>
      </c>
    </row>
    <row r="673" customFormat="false" ht="13.8" hidden="false" customHeight="false" outlineLevel="0" collapsed="false">
      <c r="AJ673" s="0" t="s">
        <v>74</v>
      </c>
      <c r="AK673" s="0" t="s">
        <v>38</v>
      </c>
      <c r="AL673" s="0" t="n">
        <v>0.031427900366167</v>
      </c>
    </row>
    <row r="674" customFormat="false" ht="13.8" hidden="false" customHeight="false" outlineLevel="0" collapsed="false">
      <c r="AJ674" s="0" t="s">
        <v>74</v>
      </c>
      <c r="AK674" s="0" t="s">
        <v>38</v>
      </c>
      <c r="AL674" s="0" t="n">
        <v>0.029530611732044</v>
      </c>
    </row>
    <row r="675" customFormat="false" ht="13.8" hidden="false" customHeight="false" outlineLevel="0" collapsed="false">
      <c r="AJ675" s="0" t="s">
        <v>74</v>
      </c>
      <c r="AK675" s="0" t="s">
        <v>38</v>
      </c>
      <c r="AL675" s="0" t="n">
        <v>0.027723957741144</v>
      </c>
    </row>
    <row r="676" customFormat="false" ht="13.8" hidden="false" customHeight="false" outlineLevel="0" collapsed="false">
      <c r="AJ676" s="0" t="s">
        <v>74</v>
      </c>
      <c r="AK676" s="0" t="s">
        <v>38</v>
      </c>
      <c r="AL676" s="0" t="n">
        <v>0.022352012432678</v>
      </c>
    </row>
    <row r="677" customFormat="false" ht="13.8" hidden="false" customHeight="false" outlineLevel="0" collapsed="false">
      <c r="AJ677" s="0" t="s">
        <v>74</v>
      </c>
      <c r="AK677" s="0" t="s">
        <v>38</v>
      </c>
      <c r="AL677" s="0" t="n">
        <v>0.021384447458112</v>
      </c>
    </row>
    <row r="678" customFormat="false" ht="13.8" hidden="false" customHeight="false" outlineLevel="0" collapsed="false">
      <c r="AJ678" s="0" t="s">
        <v>74</v>
      </c>
      <c r="AK678" s="0" t="s">
        <v>38</v>
      </c>
      <c r="AL678" s="0" t="n">
        <v>0.031592014274467</v>
      </c>
    </row>
    <row r="679" customFormat="false" ht="13.8" hidden="false" customHeight="false" outlineLevel="0" collapsed="false">
      <c r="AJ679" s="0" t="s">
        <v>74</v>
      </c>
      <c r="AK679" s="0" t="s">
        <v>38</v>
      </c>
      <c r="AL679" s="0" t="n">
        <v>0.026316283413089</v>
      </c>
    </row>
    <row r="680" customFormat="false" ht="13.8" hidden="false" customHeight="false" outlineLevel="0" collapsed="false">
      <c r="AJ680" s="0" t="s">
        <v>74</v>
      </c>
      <c r="AK680" s="0" t="s">
        <v>38</v>
      </c>
      <c r="AL680" s="0" t="n">
        <v>0.028421242936822</v>
      </c>
    </row>
    <row r="681" customFormat="false" ht="13.8" hidden="false" customHeight="false" outlineLevel="0" collapsed="false">
      <c r="AJ681" s="0" t="s">
        <v>74</v>
      </c>
      <c r="AK681" s="0" t="s">
        <v>38</v>
      </c>
      <c r="AL681" s="0" t="n">
        <v>0.028229126897445</v>
      </c>
    </row>
    <row r="682" customFormat="false" ht="13.8" hidden="false" customHeight="false" outlineLevel="0" collapsed="false">
      <c r="AJ682" s="0" t="s">
        <v>74</v>
      </c>
      <c r="AK682" s="0" t="s">
        <v>38</v>
      </c>
      <c r="AL682" s="0" t="n">
        <v>0.024684323006332</v>
      </c>
    </row>
    <row r="683" customFormat="false" ht="13.8" hidden="false" customHeight="false" outlineLevel="0" collapsed="false">
      <c r="AJ683" s="0" t="s">
        <v>74</v>
      </c>
      <c r="AK683" s="0" t="s">
        <v>38</v>
      </c>
      <c r="AL683" s="0" t="n">
        <v>0.02938326475781</v>
      </c>
    </row>
    <row r="684" customFormat="false" ht="13.8" hidden="false" customHeight="false" outlineLevel="0" collapsed="false">
      <c r="AJ684" s="0" t="s">
        <v>74</v>
      </c>
      <c r="AK684" s="0" t="s">
        <v>38</v>
      </c>
      <c r="AL684" s="0" t="n">
        <v>0.027802628348455</v>
      </c>
    </row>
    <row r="685" customFormat="false" ht="13.8" hidden="false" customHeight="false" outlineLevel="0" collapsed="false">
      <c r="AJ685" s="0" t="s">
        <v>74</v>
      </c>
      <c r="AK685" s="0" t="s">
        <v>38</v>
      </c>
      <c r="AL685" s="0" t="n">
        <v>0.029396773937243</v>
      </c>
    </row>
    <row r="686" customFormat="false" ht="13.8" hidden="false" customHeight="false" outlineLevel="0" collapsed="false">
      <c r="AJ686" s="0" t="s">
        <v>74</v>
      </c>
      <c r="AK686" s="0" t="s">
        <v>38</v>
      </c>
      <c r="AL686" s="0" t="n">
        <v>0.026543089418922</v>
      </c>
    </row>
    <row r="687" customFormat="false" ht="13.8" hidden="false" customHeight="false" outlineLevel="0" collapsed="false">
      <c r="AJ687" s="0" t="s">
        <v>74</v>
      </c>
      <c r="AK687" s="0" t="s">
        <v>38</v>
      </c>
      <c r="AL687" s="0" t="n">
        <v>0.024296169004477</v>
      </c>
    </row>
    <row r="688" customFormat="false" ht="13.8" hidden="false" customHeight="false" outlineLevel="0" collapsed="false">
      <c r="AJ688" s="0" t="s">
        <v>74</v>
      </c>
      <c r="AK688" s="0" t="s">
        <v>38</v>
      </c>
      <c r="AL688" s="0" t="n">
        <v>0.032969784130445</v>
      </c>
    </row>
    <row r="689" customFormat="false" ht="13.8" hidden="false" customHeight="false" outlineLevel="0" collapsed="false">
      <c r="AJ689" s="0" t="s">
        <v>74</v>
      </c>
      <c r="AK689" s="0" t="s">
        <v>38</v>
      </c>
      <c r="AL689" s="0" t="n">
        <v>0.024996006985812</v>
      </c>
    </row>
    <row r="690" customFormat="false" ht="13.8" hidden="false" customHeight="false" outlineLevel="0" collapsed="false">
      <c r="AJ690" s="0" t="s">
        <v>74</v>
      </c>
      <c r="AK690" s="0" t="s">
        <v>38</v>
      </c>
      <c r="AL690" s="0" t="n">
        <v>0.027168939412799</v>
      </c>
    </row>
    <row r="691" customFormat="false" ht="13.8" hidden="false" customHeight="false" outlineLevel="0" collapsed="false">
      <c r="AJ691" s="0" t="s">
        <v>74</v>
      </c>
      <c r="AK691" s="0" t="s">
        <v>38</v>
      </c>
      <c r="AL691" s="0" t="n">
        <v>0.033391822444146</v>
      </c>
    </row>
    <row r="692" customFormat="false" ht="13.8" hidden="false" customHeight="false" outlineLevel="0" collapsed="false">
      <c r="AJ692" s="0" t="s">
        <v>74</v>
      </c>
      <c r="AK692" s="0" t="s">
        <v>38</v>
      </c>
      <c r="AL692" s="0" t="n">
        <v>0.026189931122556</v>
      </c>
    </row>
    <row r="693" customFormat="false" ht="13.8" hidden="false" customHeight="false" outlineLevel="0" collapsed="false">
      <c r="AJ693" s="0" t="s">
        <v>74</v>
      </c>
      <c r="AK693" s="0" t="s">
        <v>38</v>
      </c>
      <c r="AL693" s="0" t="n">
        <v>0.029926383510312</v>
      </c>
    </row>
    <row r="694" customFormat="false" ht="13.8" hidden="false" customHeight="false" outlineLevel="0" collapsed="false">
      <c r="AJ694" s="0" t="s">
        <v>74</v>
      </c>
      <c r="AK694" s="0" t="s">
        <v>38</v>
      </c>
      <c r="AL694" s="0" t="n">
        <v>0.032028059814588</v>
      </c>
    </row>
    <row r="695" customFormat="false" ht="13.8" hidden="false" customHeight="false" outlineLevel="0" collapsed="false">
      <c r="AJ695" s="0" t="s">
        <v>74</v>
      </c>
      <c r="AK695" s="0" t="s">
        <v>38</v>
      </c>
      <c r="AL695" s="0" t="n">
        <v>0.028889411144535</v>
      </c>
    </row>
    <row r="696" customFormat="false" ht="13.8" hidden="false" customHeight="false" outlineLevel="0" collapsed="false">
      <c r="AJ696" s="0" t="s">
        <v>74</v>
      </c>
      <c r="AK696" s="0" t="s">
        <v>38</v>
      </c>
      <c r="AL696" s="0" t="n">
        <v>0.02789339505349</v>
      </c>
    </row>
    <row r="697" customFormat="false" ht="13.8" hidden="false" customHeight="false" outlineLevel="0" collapsed="false">
      <c r="AJ697" s="0" t="s">
        <v>74</v>
      </c>
      <c r="AK697" s="0" t="s">
        <v>40</v>
      </c>
      <c r="AL697" s="0" t="n">
        <v>0.031667303383889</v>
      </c>
      <c r="AM697" s="0" t="n">
        <f aca="false">AVERAGE(AL697:AL726)</f>
        <v>0.0279771133242052</v>
      </c>
    </row>
    <row r="698" customFormat="false" ht="13.8" hidden="false" customHeight="false" outlineLevel="0" collapsed="false">
      <c r="AJ698" s="0" t="s">
        <v>74</v>
      </c>
      <c r="AK698" s="0" t="s">
        <v>40</v>
      </c>
      <c r="AL698" s="0" t="n">
        <v>0.027272538639912</v>
      </c>
    </row>
    <row r="699" customFormat="false" ht="13.8" hidden="false" customHeight="false" outlineLevel="0" collapsed="false">
      <c r="AJ699" s="0" t="s">
        <v>74</v>
      </c>
      <c r="AK699" s="0" t="s">
        <v>40</v>
      </c>
      <c r="AL699" s="0" t="n">
        <v>0.026284392383645</v>
      </c>
    </row>
    <row r="700" customFormat="false" ht="13.8" hidden="false" customHeight="false" outlineLevel="0" collapsed="false">
      <c r="AJ700" s="0" t="s">
        <v>74</v>
      </c>
      <c r="AK700" s="0" t="s">
        <v>40</v>
      </c>
      <c r="AL700" s="0" t="n">
        <v>0.031235312695755</v>
      </c>
    </row>
    <row r="701" customFormat="false" ht="13.8" hidden="false" customHeight="false" outlineLevel="0" collapsed="false">
      <c r="AJ701" s="0" t="s">
        <v>74</v>
      </c>
      <c r="AK701" s="0" t="s">
        <v>40</v>
      </c>
      <c r="AL701" s="0" t="n">
        <v>0.025048634498233</v>
      </c>
    </row>
    <row r="702" customFormat="false" ht="13.8" hidden="false" customHeight="false" outlineLevel="0" collapsed="false">
      <c r="AJ702" s="0" t="s">
        <v>74</v>
      </c>
      <c r="AK702" s="0" t="s">
        <v>40</v>
      </c>
      <c r="AL702" s="0" t="n">
        <v>0.030921880245245</v>
      </c>
    </row>
    <row r="703" customFormat="false" ht="13.8" hidden="false" customHeight="false" outlineLevel="0" collapsed="false">
      <c r="AJ703" s="0" t="s">
        <v>74</v>
      </c>
      <c r="AK703" s="0" t="s">
        <v>40</v>
      </c>
      <c r="AL703" s="0" t="n">
        <v>0.027447366874178</v>
      </c>
    </row>
    <row r="704" customFormat="false" ht="13.8" hidden="false" customHeight="false" outlineLevel="0" collapsed="false">
      <c r="AJ704" s="0" t="s">
        <v>74</v>
      </c>
      <c r="AK704" s="0" t="s">
        <v>40</v>
      </c>
      <c r="AL704" s="0" t="n">
        <v>0.027730221175489</v>
      </c>
    </row>
    <row r="705" customFormat="false" ht="13.8" hidden="false" customHeight="false" outlineLevel="0" collapsed="false">
      <c r="AJ705" s="0" t="s">
        <v>74</v>
      </c>
      <c r="AK705" s="0" t="s">
        <v>40</v>
      </c>
      <c r="AL705" s="0" t="n">
        <v>0.031209051145678</v>
      </c>
    </row>
    <row r="706" customFormat="false" ht="13.8" hidden="false" customHeight="false" outlineLevel="0" collapsed="false">
      <c r="AJ706" s="0" t="s">
        <v>74</v>
      </c>
      <c r="AK706" s="0" t="s">
        <v>40</v>
      </c>
      <c r="AL706" s="0" t="n">
        <v>0.030410198617367</v>
      </c>
    </row>
    <row r="707" customFormat="false" ht="13.8" hidden="false" customHeight="false" outlineLevel="0" collapsed="false">
      <c r="AJ707" s="0" t="s">
        <v>74</v>
      </c>
      <c r="AK707" s="0" t="s">
        <v>40</v>
      </c>
      <c r="AL707" s="0" t="n">
        <v>0.028589782114089</v>
      </c>
    </row>
    <row r="708" customFormat="false" ht="13.8" hidden="false" customHeight="false" outlineLevel="0" collapsed="false">
      <c r="AJ708" s="0" t="s">
        <v>74</v>
      </c>
      <c r="AK708" s="0" t="s">
        <v>40</v>
      </c>
      <c r="AL708" s="0" t="n">
        <v>0.025586286753889</v>
      </c>
    </row>
    <row r="709" customFormat="false" ht="13.8" hidden="false" customHeight="false" outlineLevel="0" collapsed="false">
      <c r="AJ709" s="0" t="s">
        <v>74</v>
      </c>
      <c r="AK709" s="0" t="s">
        <v>40</v>
      </c>
      <c r="AL709" s="0" t="n">
        <v>0.027266172118277</v>
      </c>
    </row>
    <row r="710" customFormat="false" ht="13.8" hidden="false" customHeight="false" outlineLevel="0" collapsed="false">
      <c r="AJ710" s="0" t="s">
        <v>74</v>
      </c>
      <c r="AK710" s="0" t="s">
        <v>40</v>
      </c>
      <c r="AL710" s="0" t="n">
        <v>0.029151929296855</v>
      </c>
    </row>
    <row r="711" customFormat="false" ht="13.8" hidden="false" customHeight="false" outlineLevel="0" collapsed="false">
      <c r="AJ711" s="0" t="s">
        <v>74</v>
      </c>
      <c r="AK711" s="0" t="s">
        <v>40</v>
      </c>
      <c r="AL711" s="0" t="n">
        <v>0.025331693650134</v>
      </c>
    </row>
    <row r="712" customFormat="false" ht="13.8" hidden="false" customHeight="false" outlineLevel="0" collapsed="false">
      <c r="AJ712" s="0" t="s">
        <v>74</v>
      </c>
      <c r="AK712" s="0" t="s">
        <v>40</v>
      </c>
      <c r="AL712" s="0" t="n">
        <v>0.028322325067</v>
      </c>
    </row>
    <row r="713" customFormat="false" ht="13.8" hidden="false" customHeight="false" outlineLevel="0" collapsed="false">
      <c r="AJ713" s="0" t="s">
        <v>74</v>
      </c>
      <c r="AK713" s="0" t="s">
        <v>40</v>
      </c>
      <c r="AL713" s="0" t="n">
        <v>0.024834488316122</v>
      </c>
    </row>
    <row r="714" customFormat="false" ht="13.8" hidden="false" customHeight="false" outlineLevel="0" collapsed="false">
      <c r="AJ714" s="0" t="s">
        <v>74</v>
      </c>
      <c r="AK714" s="0" t="s">
        <v>40</v>
      </c>
      <c r="AL714" s="0" t="n">
        <v>0.029401561569256</v>
      </c>
    </row>
    <row r="715" customFormat="false" ht="13.8" hidden="false" customHeight="false" outlineLevel="0" collapsed="false">
      <c r="AJ715" s="0" t="s">
        <v>74</v>
      </c>
      <c r="AK715" s="0" t="s">
        <v>40</v>
      </c>
      <c r="AL715" s="0" t="n">
        <v>0.024788666132633</v>
      </c>
    </row>
    <row r="716" customFormat="false" ht="13.8" hidden="false" customHeight="false" outlineLevel="0" collapsed="false">
      <c r="AJ716" s="0" t="s">
        <v>74</v>
      </c>
      <c r="AK716" s="0" t="s">
        <v>40</v>
      </c>
      <c r="AL716" s="0" t="n">
        <v>0.030344719383278</v>
      </c>
    </row>
    <row r="717" customFormat="false" ht="13.8" hidden="false" customHeight="false" outlineLevel="0" collapsed="false">
      <c r="AJ717" s="0" t="s">
        <v>74</v>
      </c>
      <c r="AK717" s="0" t="s">
        <v>40</v>
      </c>
      <c r="AL717" s="0" t="n">
        <v>0.027363951142945</v>
      </c>
    </row>
    <row r="718" customFormat="false" ht="13.8" hidden="false" customHeight="false" outlineLevel="0" collapsed="false">
      <c r="AJ718" s="0" t="s">
        <v>74</v>
      </c>
      <c r="AK718" s="0" t="s">
        <v>40</v>
      </c>
      <c r="AL718" s="0" t="n">
        <v>0.024013023660421</v>
      </c>
    </row>
    <row r="719" customFormat="false" ht="13.8" hidden="false" customHeight="false" outlineLevel="0" collapsed="false">
      <c r="AJ719" s="0" t="s">
        <v>74</v>
      </c>
      <c r="AK719" s="0" t="s">
        <v>40</v>
      </c>
      <c r="AL719" s="0" t="n">
        <v>0.026945932959456</v>
      </c>
    </row>
    <row r="720" customFormat="false" ht="13.8" hidden="false" customHeight="false" outlineLevel="0" collapsed="false">
      <c r="AJ720" s="0" t="s">
        <v>74</v>
      </c>
      <c r="AK720" s="0" t="s">
        <v>40</v>
      </c>
      <c r="AL720" s="0" t="n">
        <v>0.026134069865455</v>
      </c>
    </row>
    <row r="721" customFormat="false" ht="13.8" hidden="false" customHeight="false" outlineLevel="0" collapsed="false">
      <c r="AJ721" s="0" t="s">
        <v>74</v>
      </c>
      <c r="AK721" s="0" t="s">
        <v>40</v>
      </c>
      <c r="AL721" s="0" t="n">
        <v>0.028736558321455</v>
      </c>
    </row>
    <row r="722" customFormat="false" ht="13.8" hidden="false" customHeight="false" outlineLevel="0" collapsed="false">
      <c r="AJ722" s="0" t="s">
        <v>74</v>
      </c>
      <c r="AK722" s="0" t="s">
        <v>40</v>
      </c>
      <c r="AL722" s="0" t="n">
        <v>0.030826876956478</v>
      </c>
    </row>
    <row r="723" customFormat="false" ht="13.8" hidden="false" customHeight="false" outlineLevel="0" collapsed="false">
      <c r="AJ723" s="0" t="s">
        <v>74</v>
      </c>
      <c r="AK723" s="0" t="s">
        <v>40</v>
      </c>
      <c r="AL723" s="0" t="n">
        <v>0.031105857833967</v>
      </c>
    </row>
    <row r="724" customFormat="false" ht="13.8" hidden="false" customHeight="false" outlineLevel="0" collapsed="false">
      <c r="AJ724" s="0" t="s">
        <v>74</v>
      </c>
      <c r="AK724" s="0" t="s">
        <v>40</v>
      </c>
      <c r="AL724" s="0" t="n">
        <v>0.026707055600822</v>
      </c>
    </row>
    <row r="725" customFormat="false" ht="13.8" hidden="false" customHeight="false" outlineLevel="0" collapsed="false">
      <c r="AJ725" s="0" t="s">
        <v>74</v>
      </c>
      <c r="AK725" s="0" t="s">
        <v>40</v>
      </c>
      <c r="AL725" s="0" t="n">
        <v>0.028389247554678</v>
      </c>
    </row>
    <row r="726" customFormat="false" ht="13.8" hidden="false" customHeight="false" outlineLevel="0" collapsed="false">
      <c r="AJ726" s="0" t="s">
        <v>74</v>
      </c>
      <c r="AK726" s="0" t="s">
        <v>40</v>
      </c>
      <c r="AL726" s="0" t="n">
        <v>0.026246301769556</v>
      </c>
    </row>
    <row r="727" customFormat="false" ht="13.8" hidden="false" customHeight="false" outlineLevel="0" collapsed="false">
      <c r="AJ727" s="0" t="s">
        <v>74</v>
      </c>
      <c r="AK727" s="0" t="s">
        <v>41</v>
      </c>
      <c r="AL727" s="0" t="n">
        <v>0.028798297209267</v>
      </c>
      <c r="AM727" s="0" t="n">
        <f aca="false">AVERAGE(AL727:AL756)</f>
        <v>0.0286836270219888</v>
      </c>
    </row>
    <row r="728" customFormat="false" ht="13.8" hidden="false" customHeight="false" outlineLevel="0" collapsed="false">
      <c r="AJ728" s="0" t="s">
        <v>74</v>
      </c>
      <c r="AK728" s="0" t="s">
        <v>41</v>
      </c>
      <c r="AL728" s="0" t="n">
        <v>0.027219397041667</v>
      </c>
    </row>
    <row r="729" customFormat="false" ht="13.8" hidden="false" customHeight="false" outlineLevel="0" collapsed="false">
      <c r="AJ729" s="0" t="s">
        <v>74</v>
      </c>
      <c r="AK729" s="0" t="s">
        <v>41</v>
      </c>
      <c r="AL729" s="0" t="n">
        <v>0.034653561381578</v>
      </c>
    </row>
    <row r="730" customFormat="false" ht="13.8" hidden="false" customHeight="false" outlineLevel="0" collapsed="false">
      <c r="AJ730" s="0" t="s">
        <v>74</v>
      </c>
      <c r="AK730" s="0" t="s">
        <v>41</v>
      </c>
      <c r="AL730" s="0" t="n">
        <v>0.029662041381255</v>
      </c>
    </row>
    <row r="731" customFormat="false" ht="13.8" hidden="false" customHeight="false" outlineLevel="0" collapsed="false">
      <c r="AJ731" s="0" t="s">
        <v>74</v>
      </c>
      <c r="AK731" s="0" t="s">
        <v>41</v>
      </c>
      <c r="AL731" s="0" t="n">
        <v>0.029422775927723</v>
      </c>
    </row>
    <row r="732" customFormat="false" ht="13.8" hidden="false" customHeight="false" outlineLevel="0" collapsed="false">
      <c r="AJ732" s="0" t="s">
        <v>74</v>
      </c>
      <c r="AK732" s="0" t="s">
        <v>41</v>
      </c>
      <c r="AL732" s="0" t="n">
        <v>0.030019553006166</v>
      </c>
    </row>
    <row r="733" customFormat="false" ht="13.8" hidden="false" customHeight="false" outlineLevel="0" collapsed="false">
      <c r="AJ733" s="0" t="s">
        <v>74</v>
      </c>
      <c r="AK733" s="0" t="s">
        <v>41</v>
      </c>
      <c r="AL733" s="0" t="n">
        <v>0.025848737101065</v>
      </c>
    </row>
    <row r="734" customFormat="false" ht="13.8" hidden="false" customHeight="false" outlineLevel="0" collapsed="false">
      <c r="AJ734" s="0" t="s">
        <v>74</v>
      </c>
      <c r="AK734" s="0" t="s">
        <v>41</v>
      </c>
      <c r="AL734" s="0" t="n">
        <v>0.027688652283512</v>
      </c>
    </row>
    <row r="735" customFormat="false" ht="13.8" hidden="false" customHeight="false" outlineLevel="0" collapsed="false">
      <c r="AJ735" s="0" t="s">
        <v>74</v>
      </c>
      <c r="AK735" s="0" t="s">
        <v>41</v>
      </c>
      <c r="AL735" s="0" t="n">
        <v>0.031633710025911</v>
      </c>
    </row>
    <row r="736" customFormat="false" ht="13.8" hidden="false" customHeight="false" outlineLevel="0" collapsed="false">
      <c r="AJ736" s="0" t="s">
        <v>74</v>
      </c>
      <c r="AK736" s="0" t="s">
        <v>41</v>
      </c>
      <c r="AL736" s="0" t="n">
        <v>0.024562839166499</v>
      </c>
    </row>
    <row r="737" customFormat="false" ht="13.8" hidden="false" customHeight="false" outlineLevel="0" collapsed="false">
      <c r="AJ737" s="0" t="s">
        <v>74</v>
      </c>
      <c r="AK737" s="0" t="s">
        <v>41</v>
      </c>
      <c r="AL737" s="0" t="n">
        <v>0.0275561004291</v>
      </c>
    </row>
    <row r="738" customFormat="false" ht="13.8" hidden="false" customHeight="false" outlineLevel="0" collapsed="false">
      <c r="AJ738" s="0" t="s">
        <v>74</v>
      </c>
      <c r="AK738" s="0" t="s">
        <v>41</v>
      </c>
      <c r="AL738" s="0" t="n">
        <v>0.029197505968233</v>
      </c>
    </row>
    <row r="739" customFormat="false" ht="13.8" hidden="false" customHeight="false" outlineLevel="0" collapsed="false">
      <c r="AJ739" s="0" t="s">
        <v>74</v>
      </c>
      <c r="AK739" s="0" t="s">
        <v>41</v>
      </c>
      <c r="AL739" s="0" t="n">
        <v>0.02856361675791</v>
      </c>
    </row>
    <row r="740" customFormat="false" ht="13.8" hidden="false" customHeight="false" outlineLevel="0" collapsed="false">
      <c r="AJ740" s="0" t="s">
        <v>74</v>
      </c>
      <c r="AK740" s="0" t="s">
        <v>41</v>
      </c>
      <c r="AL740" s="0" t="n">
        <v>0.028029572175344</v>
      </c>
    </row>
    <row r="741" customFormat="false" ht="13.8" hidden="false" customHeight="false" outlineLevel="0" collapsed="false">
      <c r="AJ741" s="0" t="s">
        <v>74</v>
      </c>
      <c r="AK741" s="0" t="s">
        <v>41</v>
      </c>
      <c r="AL741" s="0" t="n">
        <v>0.023660788949289</v>
      </c>
    </row>
    <row r="742" customFormat="false" ht="13.8" hidden="false" customHeight="false" outlineLevel="0" collapsed="false">
      <c r="AJ742" s="0" t="s">
        <v>74</v>
      </c>
      <c r="AK742" s="0" t="s">
        <v>41</v>
      </c>
      <c r="AL742" s="0" t="n">
        <v>0.029756320061977</v>
      </c>
    </row>
    <row r="743" customFormat="false" ht="13.8" hidden="false" customHeight="false" outlineLevel="0" collapsed="false">
      <c r="AJ743" s="0" t="s">
        <v>74</v>
      </c>
      <c r="AK743" s="0" t="s">
        <v>41</v>
      </c>
      <c r="AL743" s="0" t="n">
        <v>0.033958318032522</v>
      </c>
    </row>
    <row r="744" customFormat="false" ht="13.8" hidden="false" customHeight="false" outlineLevel="0" collapsed="false">
      <c r="AJ744" s="0" t="s">
        <v>74</v>
      </c>
      <c r="AK744" s="0" t="s">
        <v>41</v>
      </c>
      <c r="AL744" s="0" t="n">
        <v>0.030610997777534</v>
      </c>
    </row>
    <row r="745" customFormat="false" ht="13.8" hidden="false" customHeight="false" outlineLevel="0" collapsed="false">
      <c r="AJ745" s="0" t="s">
        <v>74</v>
      </c>
      <c r="AK745" s="0" t="s">
        <v>41</v>
      </c>
      <c r="AL745" s="0" t="n">
        <v>0.023651429884278</v>
      </c>
    </row>
    <row r="746" customFormat="false" ht="13.8" hidden="false" customHeight="false" outlineLevel="0" collapsed="false">
      <c r="AJ746" s="0" t="s">
        <v>74</v>
      </c>
      <c r="AK746" s="0" t="s">
        <v>41</v>
      </c>
      <c r="AL746" s="0" t="n">
        <v>0.029936053974423</v>
      </c>
    </row>
    <row r="747" customFormat="false" ht="13.8" hidden="false" customHeight="false" outlineLevel="0" collapsed="false">
      <c r="AJ747" s="0" t="s">
        <v>74</v>
      </c>
      <c r="AK747" s="0" t="s">
        <v>41</v>
      </c>
      <c r="AL747" s="0" t="n">
        <v>0.034753315049489</v>
      </c>
    </row>
    <row r="748" customFormat="false" ht="13.8" hidden="false" customHeight="false" outlineLevel="0" collapsed="false">
      <c r="AJ748" s="0" t="s">
        <v>74</v>
      </c>
      <c r="AK748" s="0" t="s">
        <v>41</v>
      </c>
      <c r="AL748" s="0" t="n">
        <v>0.033078837145734</v>
      </c>
    </row>
    <row r="749" customFormat="false" ht="13.8" hidden="false" customHeight="false" outlineLevel="0" collapsed="false">
      <c r="AJ749" s="0" t="s">
        <v>74</v>
      </c>
      <c r="AK749" s="0" t="s">
        <v>41</v>
      </c>
      <c r="AL749" s="0" t="n">
        <v>0.030534730080489</v>
      </c>
    </row>
    <row r="750" customFormat="false" ht="13.8" hidden="false" customHeight="false" outlineLevel="0" collapsed="false">
      <c r="AJ750" s="0" t="s">
        <v>74</v>
      </c>
      <c r="AK750" s="0" t="s">
        <v>41</v>
      </c>
      <c r="AL750" s="0" t="n">
        <v>0.023802038353166</v>
      </c>
    </row>
    <row r="751" customFormat="false" ht="13.8" hidden="false" customHeight="false" outlineLevel="0" collapsed="false">
      <c r="AJ751" s="0" t="s">
        <v>74</v>
      </c>
      <c r="AK751" s="0" t="s">
        <v>41</v>
      </c>
      <c r="AL751" s="0" t="n">
        <v>0.027311783218489</v>
      </c>
    </row>
    <row r="752" customFormat="false" ht="13.8" hidden="false" customHeight="false" outlineLevel="0" collapsed="false">
      <c r="AJ752" s="0" t="s">
        <v>74</v>
      </c>
      <c r="AK752" s="0" t="s">
        <v>41</v>
      </c>
      <c r="AL752" s="0" t="n">
        <v>0.024257769438967</v>
      </c>
    </row>
    <row r="753" customFormat="false" ht="13.8" hidden="false" customHeight="false" outlineLevel="0" collapsed="false">
      <c r="AJ753" s="0" t="s">
        <v>74</v>
      </c>
      <c r="AK753" s="0" t="s">
        <v>41</v>
      </c>
      <c r="AL753" s="0" t="n">
        <v>0.028119603977267</v>
      </c>
    </row>
    <row r="754" customFormat="false" ht="13.8" hidden="false" customHeight="false" outlineLevel="0" collapsed="false">
      <c r="AJ754" s="0" t="s">
        <v>74</v>
      </c>
      <c r="AK754" s="0" t="s">
        <v>41</v>
      </c>
      <c r="AL754" s="0" t="n">
        <v>0.031323157962722</v>
      </c>
    </row>
    <row r="755" customFormat="false" ht="13.8" hidden="false" customHeight="false" outlineLevel="0" collapsed="false">
      <c r="AJ755" s="0" t="s">
        <v>74</v>
      </c>
      <c r="AK755" s="0" t="s">
        <v>41</v>
      </c>
      <c r="AL755" s="0" t="n">
        <v>0.024858049419123</v>
      </c>
    </row>
    <row r="756" customFormat="false" ht="13.8" hidden="false" customHeight="false" outlineLevel="0" collapsed="false">
      <c r="AJ756" s="0" t="s">
        <v>74</v>
      </c>
      <c r="AK756" s="0" t="s">
        <v>41</v>
      </c>
      <c r="AL756" s="0" t="n">
        <v>0.028039257478966</v>
      </c>
    </row>
    <row r="757" customFormat="false" ht="13.8" hidden="false" customHeight="false" outlineLevel="0" collapsed="false">
      <c r="AJ757" s="0" t="s">
        <v>74</v>
      </c>
      <c r="AK757" s="0" t="s">
        <v>42</v>
      </c>
      <c r="AL757" s="0" t="n">
        <v>0.028502086504534</v>
      </c>
      <c r="AM757" s="0" t="n">
        <f aca="false">AVERAGE(AL757:AL786)</f>
        <v>0.0288248892511254</v>
      </c>
    </row>
    <row r="758" customFormat="false" ht="13.8" hidden="false" customHeight="false" outlineLevel="0" collapsed="false">
      <c r="AJ758" s="0" t="s">
        <v>74</v>
      </c>
      <c r="AK758" s="0" t="s">
        <v>42</v>
      </c>
      <c r="AL758" s="0" t="n">
        <v>0.029816313935422</v>
      </c>
    </row>
    <row r="759" customFormat="false" ht="13.8" hidden="false" customHeight="false" outlineLevel="0" collapsed="false">
      <c r="AJ759" s="0" t="s">
        <v>74</v>
      </c>
      <c r="AK759" s="0" t="s">
        <v>42</v>
      </c>
      <c r="AL759" s="0" t="n">
        <v>0.032884131436045</v>
      </c>
    </row>
    <row r="760" customFormat="false" ht="13.8" hidden="false" customHeight="false" outlineLevel="0" collapsed="false">
      <c r="AJ760" s="0" t="s">
        <v>74</v>
      </c>
      <c r="AK760" s="0" t="s">
        <v>42</v>
      </c>
      <c r="AL760" s="0" t="n">
        <v>0.031319306693378</v>
      </c>
    </row>
    <row r="761" customFormat="false" ht="13.8" hidden="false" customHeight="false" outlineLevel="0" collapsed="false">
      <c r="AJ761" s="0" t="s">
        <v>74</v>
      </c>
      <c r="AK761" s="0" t="s">
        <v>42</v>
      </c>
      <c r="AL761" s="0" t="n">
        <v>0.028212674961567</v>
      </c>
    </row>
    <row r="762" customFormat="false" ht="13.8" hidden="false" customHeight="false" outlineLevel="0" collapsed="false">
      <c r="AJ762" s="0" t="s">
        <v>74</v>
      </c>
      <c r="AK762" s="0" t="s">
        <v>42</v>
      </c>
      <c r="AL762" s="0" t="n">
        <v>0.029146064954745</v>
      </c>
    </row>
    <row r="763" customFormat="false" ht="13.8" hidden="false" customHeight="false" outlineLevel="0" collapsed="false">
      <c r="AJ763" s="0" t="s">
        <v>74</v>
      </c>
      <c r="AK763" s="0" t="s">
        <v>42</v>
      </c>
      <c r="AL763" s="0" t="n">
        <v>0.028091290383899</v>
      </c>
    </row>
    <row r="764" customFormat="false" ht="13.8" hidden="false" customHeight="false" outlineLevel="0" collapsed="false">
      <c r="AJ764" s="0" t="s">
        <v>74</v>
      </c>
      <c r="AK764" s="0" t="s">
        <v>42</v>
      </c>
      <c r="AL764" s="0" t="n">
        <v>0.029149539571178</v>
      </c>
    </row>
    <row r="765" customFormat="false" ht="13.8" hidden="false" customHeight="false" outlineLevel="0" collapsed="false">
      <c r="AJ765" s="0" t="s">
        <v>74</v>
      </c>
      <c r="AK765" s="0" t="s">
        <v>42</v>
      </c>
      <c r="AL765" s="0" t="n">
        <v>0.029101938358211</v>
      </c>
    </row>
    <row r="766" customFormat="false" ht="13.8" hidden="false" customHeight="false" outlineLevel="0" collapsed="false">
      <c r="AJ766" s="0" t="s">
        <v>74</v>
      </c>
      <c r="AK766" s="0" t="s">
        <v>42</v>
      </c>
      <c r="AL766" s="0" t="n">
        <v>0.032501204109777</v>
      </c>
    </row>
    <row r="767" customFormat="false" ht="13.8" hidden="false" customHeight="false" outlineLevel="0" collapsed="false">
      <c r="AJ767" s="0" t="s">
        <v>74</v>
      </c>
      <c r="AK767" s="0" t="s">
        <v>42</v>
      </c>
      <c r="AL767" s="0" t="n">
        <v>0.029256261632533</v>
      </c>
    </row>
    <row r="768" customFormat="false" ht="13.8" hidden="false" customHeight="false" outlineLevel="0" collapsed="false">
      <c r="AJ768" s="0" t="s">
        <v>74</v>
      </c>
      <c r="AK768" s="0" t="s">
        <v>42</v>
      </c>
      <c r="AL768" s="0" t="n">
        <v>0.028686198933967</v>
      </c>
    </row>
    <row r="769" customFormat="false" ht="13.8" hidden="false" customHeight="false" outlineLevel="0" collapsed="false">
      <c r="AJ769" s="0" t="s">
        <v>74</v>
      </c>
      <c r="AK769" s="0" t="s">
        <v>42</v>
      </c>
      <c r="AL769" s="0" t="n">
        <v>0.030189307182509</v>
      </c>
    </row>
    <row r="770" customFormat="false" ht="13.8" hidden="false" customHeight="false" outlineLevel="0" collapsed="false">
      <c r="AJ770" s="0" t="s">
        <v>74</v>
      </c>
      <c r="AK770" s="0" t="s">
        <v>42</v>
      </c>
      <c r="AL770" s="0" t="n">
        <v>0.025585413759422</v>
      </c>
    </row>
    <row r="771" customFormat="false" ht="13.8" hidden="false" customHeight="false" outlineLevel="0" collapsed="false">
      <c r="AJ771" s="0" t="s">
        <v>74</v>
      </c>
      <c r="AK771" s="0" t="s">
        <v>42</v>
      </c>
      <c r="AL771" s="0" t="n">
        <v>0.032730729911555</v>
      </c>
    </row>
    <row r="772" customFormat="false" ht="13.8" hidden="false" customHeight="false" outlineLevel="0" collapsed="false">
      <c r="AJ772" s="0" t="s">
        <v>74</v>
      </c>
      <c r="AK772" s="0" t="s">
        <v>42</v>
      </c>
      <c r="AL772" s="0" t="n">
        <v>0.02850271748529</v>
      </c>
    </row>
    <row r="773" customFormat="false" ht="13.8" hidden="false" customHeight="false" outlineLevel="0" collapsed="false">
      <c r="AJ773" s="0" t="s">
        <v>74</v>
      </c>
      <c r="AK773" s="0" t="s">
        <v>42</v>
      </c>
      <c r="AL773" s="0" t="n">
        <v>0.026373369750743</v>
      </c>
    </row>
    <row r="774" customFormat="false" ht="13.8" hidden="false" customHeight="false" outlineLevel="0" collapsed="false">
      <c r="AJ774" s="0" t="s">
        <v>74</v>
      </c>
      <c r="AK774" s="0" t="s">
        <v>42</v>
      </c>
      <c r="AL774" s="0" t="n">
        <v>0.025908933083933</v>
      </c>
    </row>
    <row r="775" customFormat="false" ht="13.8" hidden="false" customHeight="false" outlineLevel="0" collapsed="false">
      <c r="AJ775" s="0" t="s">
        <v>74</v>
      </c>
      <c r="AK775" s="0" t="s">
        <v>42</v>
      </c>
      <c r="AL775" s="0" t="n">
        <v>0.031089027823056</v>
      </c>
    </row>
    <row r="776" customFormat="false" ht="13.8" hidden="false" customHeight="false" outlineLevel="0" collapsed="false">
      <c r="AJ776" s="0" t="s">
        <v>74</v>
      </c>
      <c r="AK776" s="0" t="s">
        <v>42</v>
      </c>
      <c r="AL776" s="0" t="n">
        <v>0.026228123354034</v>
      </c>
    </row>
    <row r="777" customFormat="false" ht="13.8" hidden="false" customHeight="false" outlineLevel="0" collapsed="false">
      <c r="AJ777" s="0" t="s">
        <v>74</v>
      </c>
      <c r="AK777" s="0" t="s">
        <v>42</v>
      </c>
      <c r="AL777" s="0" t="n">
        <v>0.02819958808901</v>
      </c>
    </row>
    <row r="778" customFormat="false" ht="13.8" hidden="false" customHeight="false" outlineLevel="0" collapsed="false">
      <c r="AJ778" s="0" t="s">
        <v>74</v>
      </c>
      <c r="AK778" s="0" t="s">
        <v>42</v>
      </c>
      <c r="AL778" s="0" t="n">
        <v>0.025969133156745</v>
      </c>
    </row>
    <row r="779" customFormat="false" ht="13.8" hidden="false" customHeight="false" outlineLevel="0" collapsed="false">
      <c r="AJ779" s="0" t="s">
        <v>74</v>
      </c>
      <c r="AK779" s="0" t="s">
        <v>42</v>
      </c>
      <c r="AL779" s="0" t="n">
        <v>0.026232509441344</v>
      </c>
    </row>
    <row r="780" customFormat="false" ht="13.8" hidden="false" customHeight="false" outlineLevel="0" collapsed="false">
      <c r="AJ780" s="0" t="s">
        <v>74</v>
      </c>
      <c r="AK780" s="0" t="s">
        <v>42</v>
      </c>
      <c r="AL780" s="0" t="n">
        <v>0.026776348288311</v>
      </c>
    </row>
    <row r="781" customFormat="false" ht="13.8" hidden="false" customHeight="false" outlineLevel="0" collapsed="false">
      <c r="AJ781" s="0" t="s">
        <v>74</v>
      </c>
      <c r="AK781" s="0" t="s">
        <v>42</v>
      </c>
      <c r="AL781" s="0" t="n">
        <v>0.02690903545901</v>
      </c>
    </row>
    <row r="782" customFormat="false" ht="13.8" hidden="false" customHeight="false" outlineLevel="0" collapsed="false">
      <c r="AJ782" s="0" t="s">
        <v>74</v>
      </c>
      <c r="AK782" s="0" t="s">
        <v>42</v>
      </c>
      <c r="AL782" s="0" t="n">
        <v>0.030270180682511</v>
      </c>
    </row>
    <row r="783" customFormat="false" ht="13.8" hidden="false" customHeight="false" outlineLevel="0" collapsed="false">
      <c r="AJ783" s="0" t="s">
        <v>74</v>
      </c>
      <c r="AK783" s="0" t="s">
        <v>42</v>
      </c>
      <c r="AL783" s="0" t="n">
        <v>0.033941560144034</v>
      </c>
    </row>
    <row r="784" customFormat="false" ht="13.8" hidden="false" customHeight="false" outlineLevel="0" collapsed="false">
      <c r="AJ784" s="0" t="s">
        <v>74</v>
      </c>
      <c r="AK784" s="0" t="s">
        <v>42</v>
      </c>
      <c r="AL784" s="0" t="n">
        <v>0.027804965995432</v>
      </c>
    </row>
    <row r="785" customFormat="false" ht="13.8" hidden="false" customHeight="false" outlineLevel="0" collapsed="false">
      <c r="AJ785" s="0" t="s">
        <v>74</v>
      </c>
      <c r="AK785" s="0" t="s">
        <v>42</v>
      </c>
      <c r="AL785" s="0" t="n">
        <v>0.026669153524577</v>
      </c>
    </row>
    <row r="786" customFormat="false" ht="13.8" hidden="false" customHeight="false" outlineLevel="0" collapsed="false">
      <c r="AJ786" s="0" t="s">
        <v>74</v>
      </c>
      <c r="AK786" s="0" t="s">
        <v>42</v>
      </c>
      <c r="AL786" s="0" t="n">
        <v>0.028699568926989</v>
      </c>
    </row>
    <row r="787" customFormat="false" ht="13.8" hidden="false" customHeight="false" outlineLevel="0" collapsed="false">
      <c r="AJ787" s="0" t="s">
        <v>74</v>
      </c>
      <c r="AK787" s="0" t="s">
        <v>43</v>
      </c>
      <c r="AL787" s="0" t="n">
        <v>0.029616428025055</v>
      </c>
      <c r="AM787" s="0" t="n">
        <f aca="false">AVERAGE(AL787:AL816)</f>
        <v>0.028467904417242</v>
      </c>
    </row>
    <row r="788" customFormat="false" ht="13.8" hidden="false" customHeight="false" outlineLevel="0" collapsed="false">
      <c r="AJ788" s="0" t="s">
        <v>74</v>
      </c>
      <c r="AK788" s="0" t="s">
        <v>43</v>
      </c>
      <c r="AL788" s="0" t="n">
        <v>0.027529576091276</v>
      </c>
    </row>
    <row r="789" customFormat="false" ht="13.8" hidden="false" customHeight="false" outlineLevel="0" collapsed="false">
      <c r="AJ789" s="0" t="s">
        <v>74</v>
      </c>
      <c r="AK789" s="0" t="s">
        <v>43</v>
      </c>
      <c r="AL789" s="0" t="n">
        <v>0.027304153299756</v>
      </c>
    </row>
    <row r="790" customFormat="false" ht="13.8" hidden="false" customHeight="false" outlineLevel="0" collapsed="false">
      <c r="AJ790" s="0" t="s">
        <v>74</v>
      </c>
      <c r="AK790" s="0" t="s">
        <v>43</v>
      </c>
      <c r="AL790" s="0" t="n">
        <v>0.027213929509589</v>
      </c>
    </row>
    <row r="791" customFormat="false" ht="13.8" hidden="false" customHeight="false" outlineLevel="0" collapsed="false">
      <c r="AJ791" s="0" t="s">
        <v>74</v>
      </c>
      <c r="AK791" s="0" t="s">
        <v>43</v>
      </c>
      <c r="AL791" s="0" t="n">
        <v>0.035003375270534</v>
      </c>
    </row>
    <row r="792" customFormat="false" ht="13.8" hidden="false" customHeight="false" outlineLevel="0" collapsed="false">
      <c r="AJ792" s="0" t="s">
        <v>74</v>
      </c>
      <c r="AK792" s="0" t="s">
        <v>43</v>
      </c>
      <c r="AL792" s="0" t="n">
        <v>0.02746273940329</v>
      </c>
    </row>
    <row r="793" customFormat="false" ht="13.8" hidden="false" customHeight="false" outlineLevel="0" collapsed="false">
      <c r="AJ793" s="0" t="s">
        <v>74</v>
      </c>
      <c r="AK793" s="0" t="s">
        <v>43</v>
      </c>
      <c r="AL793" s="0" t="n">
        <v>0.025860838487544</v>
      </c>
    </row>
    <row r="794" customFormat="false" ht="13.8" hidden="false" customHeight="false" outlineLevel="0" collapsed="false">
      <c r="AJ794" s="0" t="s">
        <v>74</v>
      </c>
      <c r="AK794" s="0" t="s">
        <v>43</v>
      </c>
      <c r="AL794" s="0" t="n">
        <v>0.0329594368041</v>
      </c>
    </row>
    <row r="795" customFormat="false" ht="13.8" hidden="false" customHeight="false" outlineLevel="0" collapsed="false">
      <c r="AJ795" s="0" t="s">
        <v>74</v>
      </c>
      <c r="AK795" s="0" t="s">
        <v>43</v>
      </c>
      <c r="AL795" s="0" t="n">
        <v>0.034911398306033</v>
      </c>
    </row>
    <row r="796" customFormat="false" ht="13.8" hidden="false" customHeight="false" outlineLevel="0" collapsed="false">
      <c r="AJ796" s="0" t="s">
        <v>74</v>
      </c>
      <c r="AK796" s="0" t="s">
        <v>43</v>
      </c>
      <c r="AL796" s="0" t="n">
        <v>0.028703131482377</v>
      </c>
    </row>
    <row r="797" customFormat="false" ht="13.8" hidden="false" customHeight="false" outlineLevel="0" collapsed="false">
      <c r="AJ797" s="0" t="s">
        <v>74</v>
      </c>
      <c r="AK797" s="0" t="s">
        <v>43</v>
      </c>
      <c r="AL797" s="0" t="n">
        <v>0.027416540753468</v>
      </c>
    </row>
    <row r="798" customFormat="false" ht="13.8" hidden="false" customHeight="false" outlineLevel="0" collapsed="false">
      <c r="AJ798" s="0" t="s">
        <v>74</v>
      </c>
      <c r="AK798" s="0" t="s">
        <v>43</v>
      </c>
      <c r="AL798" s="0" t="n">
        <v>0.02613756622249</v>
      </c>
    </row>
    <row r="799" customFormat="false" ht="13.8" hidden="false" customHeight="false" outlineLevel="0" collapsed="false">
      <c r="AJ799" s="0" t="s">
        <v>74</v>
      </c>
      <c r="AK799" s="0" t="s">
        <v>43</v>
      </c>
      <c r="AL799" s="0" t="n">
        <v>0.024795314453466</v>
      </c>
    </row>
    <row r="800" customFormat="false" ht="13.8" hidden="false" customHeight="false" outlineLevel="0" collapsed="false">
      <c r="AJ800" s="0" t="s">
        <v>74</v>
      </c>
      <c r="AK800" s="0" t="s">
        <v>43</v>
      </c>
      <c r="AL800" s="0" t="n">
        <v>0.02615094698749</v>
      </c>
    </row>
    <row r="801" customFormat="false" ht="13.8" hidden="false" customHeight="false" outlineLevel="0" collapsed="false">
      <c r="AJ801" s="0" t="s">
        <v>74</v>
      </c>
      <c r="AK801" s="0" t="s">
        <v>43</v>
      </c>
      <c r="AL801" s="0" t="n">
        <v>0.0285841110893</v>
      </c>
    </row>
    <row r="802" customFormat="false" ht="13.8" hidden="false" customHeight="false" outlineLevel="0" collapsed="false">
      <c r="AJ802" s="0" t="s">
        <v>74</v>
      </c>
      <c r="AK802" s="0" t="s">
        <v>43</v>
      </c>
      <c r="AL802" s="0" t="n">
        <v>0.028796138543111</v>
      </c>
    </row>
    <row r="803" customFormat="false" ht="13.8" hidden="false" customHeight="false" outlineLevel="0" collapsed="false">
      <c r="AJ803" s="0" t="s">
        <v>74</v>
      </c>
      <c r="AK803" s="0" t="s">
        <v>43</v>
      </c>
      <c r="AL803" s="0" t="n">
        <v>0.024274451859244</v>
      </c>
    </row>
    <row r="804" customFormat="false" ht="13.8" hidden="false" customHeight="false" outlineLevel="0" collapsed="false">
      <c r="AJ804" s="0" t="s">
        <v>74</v>
      </c>
      <c r="AK804" s="0" t="s">
        <v>43</v>
      </c>
      <c r="AL804" s="0" t="n">
        <v>0.030306479304888</v>
      </c>
    </row>
    <row r="805" customFormat="false" ht="13.8" hidden="false" customHeight="false" outlineLevel="0" collapsed="false">
      <c r="AJ805" s="0" t="s">
        <v>74</v>
      </c>
      <c r="AK805" s="0" t="s">
        <v>43</v>
      </c>
      <c r="AL805" s="0" t="n">
        <v>0.023738448213488</v>
      </c>
    </row>
    <row r="806" customFormat="false" ht="13.8" hidden="false" customHeight="false" outlineLevel="0" collapsed="false">
      <c r="AJ806" s="0" t="s">
        <v>74</v>
      </c>
      <c r="AK806" s="0" t="s">
        <v>43</v>
      </c>
      <c r="AL806" s="0" t="n">
        <v>0.030957471830689</v>
      </c>
    </row>
    <row r="807" customFormat="false" ht="13.8" hidden="false" customHeight="false" outlineLevel="0" collapsed="false">
      <c r="AJ807" s="0" t="s">
        <v>74</v>
      </c>
      <c r="AK807" s="0" t="s">
        <v>43</v>
      </c>
      <c r="AL807" s="0" t="n">
        <v>0.030104446478689</v>
      </c>
    </row>
    <row r="808" customFormat="false" ht="13.8" hidden="false" customHeight="false" outlineLevel="0" collapsed="false">
      <c r="AJ808" s="0" t="s">
        <v>74</v>
      </c>
      <c r="AK808" s="0" t="s">
        <v>43</v>
      </c>
      <c r="AL808" s="0" t="n">
        <v>0.0302490624096</v>
      </c>
    </row>
    <row r="809" customFormat="false" ht="13.8" hidden="false" customHeight="false" outlineLevel="0" collapsed="false">
      <c r="AJ809" s="0" t="s">
        <v>74</v>
      </c>
      <c r="AK809" s="0" t="s">
        <v>43</v>
      </c>
      <c r="AL809" s="0" t="n">
        <v>0.031208835556835</v>
      </c>
    </row>
    <row r="810" customFormat="false" ht="13.8" hidden="false" customHeight="false" outlineLevel="0" collapsed="false">
      <c r="AJ810" s="0" t="s">
        <v>74</v>
      </c>
      <c r="AK810" s="0" t="s">
        <v>43</v>
      </c>
      <c r="AL810" s="0" t="n">
        <v>0.027820955320299</v>
      </c>
    </row>
    <row r="811" customFormat="false" ht="13.8" hidden="false" customHeight="false" outlineLevel="0" collapsed="false">
      <c r="AJ811" s="0" t="s">
        <v>74</v>
      </c>
      <c r="AK811" s="0" t="s">
        <v>43</v>
      </c>
      <c r="AL811" s="0" t="n">
        <v>0.023780434635645</v>
      </c>
    </row>
    <row r="812" customFormat="false" ht="13.8" hidden="false" customHeight="false" outlineLevel="0" collapsed="false">
      <c r="AJ812" s="0" t="s">
        <v>74</v>
      </c>
      <c r="AK812" s="0" t="s">
        <v>43</v>
      </c>
      <c r="AL812" s="0" t="n">
        <v>0.025446324785989</v>
      </c>
    </row>
    <row r="813" customFormat="false" ht="13.8" hidden="false" customHeight="false" outlineLevel="0" collapsed="false">
      <c r="AJ813" s="0" t="s">
        <v>74</v>
      </c>
      <c r="AK813" s="0" t="s">
        <v>43</v>
      </c>
      <c r="AL813" s="0" t="n">
        <v>0.02655810613139</v>
      </c>
    </row>
    <row r="814" customFormat="false" ht="13.8" hidden="false" customHeight="false" outlineLevel="0" collapsed="false">
      <c r="AJ814" s="0" t="s">
        <v>74</v>
      </c>
      <c r="AK814" s="0" t="s">
        <v>43</v>
      </c>
      <c r="AL814" s="0" t="n">
        <v>0.030585410139434</v>
      </c>
    </row>
    <row r="815" customFormat="false" ht="13.8" hidden="false" customHeight="false" outlineLevel="0" collapsed="false">
      <c r="AJ815" s="0" t="s">
        <v>74</v>
      </c>
      <c r="AK815" s="0" t="s">
        <v>43</v>
      </c>
      <c r="AL815" s="0" t="n">
        <v>0.032138834262789</v>
      </c>
    </row>
    <row r="816" customFormat="false" ht="13.8" hidden="false" customHeight="false" outlineLevel="0" collapsed="false">
      <c r="AJ816" s="0" t="s">
        <v>74</v>
      </c>
      <c r="AK816" s="0" t="s">
        <v>43</v>
      </c>
      <c r="AL816" s="0" t="n">
        <v>0.028422246859402</v>
      </c>
    </row>
    <row r="818" customFormat="false" ht="13.8" hidden="false" customHeight="false" outlineLevel="0" collapsed="false">
      <c r="AJ818" s="0" t="s">
        <v>76</v>
      </c>
      <c r="AK818" s="0" t="s">
        <v>38</v>
      </c>
      <c r="AL818" s="0" t="n">
        <v>1.0290662108113</v>
      </c>
      <c r="AM818" s="0" t="n">
        <f aca="false">AVERAGE(AL818:AL847)</f>
        <v>1.06604765100319</v>
      </c>
    </row>
    <row r="819" customFormat="false" ht="13.8" hidden="false" customHeight="false" outlineLevel="0" collapsed="false">
      <c r="AJ819" s="0" t="s">
        <v>76</v>
      </c>
      <c r="AK819" s="0" t="s">
        <v>38</v>
      </c>
      <c r="AL819" s="0" t="n">
        <v>1.0597451879694</v>
      </c>
    </row>
    <row r="820" customFormat="false" ht="13.8" hidden="false" customHeight="false" outlineLevel="0" collapsed="false">
      <c r="AJ820" s="0" t="s">
        <v>76</v>
      </c>
      <c r="AK820" s="0" t="s">
        <v>38</v>
      </c>
      <c r="AL820" s="0" t="n">
        <v>0.8781626780384</v>
      </c>
    </row>
    <row r="821" customFormat="false" ht="13.8" hidden="false" customHeight="false" outlineLevel="0" collapsed="false">
      <c r="AJ821" s="0" t="s">
        <v>76</v>
      </c>
      <c r="AK821" s="0" t="s">
        <v>38</v>
      </c>
      <c r="AL821" s="0" t="n">
        <v>0.96284061624199</v>
      </c>
    </row>
    <row r="822" customFormat="false" ht="13.8" hidden="false" customHeight="false" outlineLevel="0" collapsed="false">
      <c r="AJ822" s="0" t="s">
        <v>76</v>
      </c>
      <c r="AK822" s="0" t="s">
        <v>38</v>
      </c>
      <c r="AL822" s="0" t="n">
        <v>0.96939914400717</v>
      </c>
    </row>
    <row r="823" customFormat="false" ht="13.8" hidden="false" customHeight="false" outlineLevel="0" collapsed="false">
      <c r="AJ823" s="0" t="s">
        <v>76</v>
      </c>
      <c r="AK823" s="0" t="s">
        <v>38</v>
      </c>
      <c r="AL823" s="0" t="n">
        <v>1.2104192239823</v>
      </c>
    </row>
    <row r="824" customFormat="false" ht="13.8" hidden="false" customHeight="false" outlineLevel="0" collapsed="false">
      <c r="AJ824" s="0" t="s">
        <v>76</v>
      </c>
      <c r="AK824" s="0" t="s">
        <v>38</v>
      </c>
      <c r="AL824" s="0" t="n">
        <v>1.2055722102543</v>
      </c>
    </row>
    <row r="825" customFormat="false" ht="13.8" hidden="false" customHeight="false" outlineLevel="0" collapsed="false">
      <c r="AJ825" s="0" t="s">
        <v>76</v>
      </c>
      <c r="AK825" s="0" t="s">
        <v>38</v>
      </c>
      <c r="AL825" s="0" t="n">
        <v>1.0601859725282</v>
      </c>
    </row>
    <row r="826" customFormat="false" ht="13.8" hidden="false" customHeight="false" outlineLevel="0" collapsed="false">
      <c r="AJ826" s="0" t="s">
        <v>76</v>
      </c>
      <c r="AK826" s="0" t="s">
        <v>38</v>
      </c>
      <c r="AL826" s="0" t="n">
        <v>1.2409928981583</v>
      </c>
    </row>
    <row r="827" customFormat="false" ht="13.8" hidden="false" customHeight="false" outlineLevel="0" collapsed="false">
      <c r="AJ827" s="0" t="s">
        <v>76</v>
      </c>
      <c r="AK827" s="0" t="s">
        <v>38</v>
      </c>
      <c r="AL827" s="0" t="n">
        <v>0.89468387366769</v>
      </c>
    </row>
    <row r="828" customFormat="false" ht="13.8" hidden="false" customHeight="false" outlineLevel="0" collapsed="false">
      <c r="AJ828" s="0" t="s">
        <v>76</v>
      </c>
      <c r="AK828" s="0" t="s">
        <v>38</v>
      </c>
      <c r="AL828" s="0" t="n">
        <v>0.84680952648261</v>
      </c>
    </row>
    <row r="829" customFormat="false" ht="13.8" hidden="false" customHeight="false" outlineLevel="0" collapsed="false">
      <c r="AJ829" s="0" t="s">
        <v>76</v>
      </c>
      <c r="AK829" s="0" t="s">
        <v>38</v>
      </c>
      <c r="AL829" s="0" t="n">
        <v>1.1040108687948</v>
      </c>
    </row>
    <row r="830" customFormat="false" ht="13.8" hidden="false" customHeight="false" outlineLevel="0" collapsed="false">
      <c r="AJ830" s="0" t="s">
        <v>76</v>
      </c>
      <c r="AK830" s="0" t="s">
        <v>38</v>
      </c>
      <c r="AL830" s="0" t="n">
        <v>1.073201939912</v>
      </c>
    </row>
    <row r="831" customFormat="false" ht="13.8" hidden="false" customHeight="false" outlineLevel="0" collapsed="false">
      <c r="AJ831" s="0" t="s">
        <v>76</v>
      </c>
      <c r="AK831" s="0" t="s">
        <v>38</v>
      </c>
      <c r="AL831" s="0" t="n">
        <v>1.1154984494199</v>
      </c>
    </row>
    <row r="832" customFormat="false" ht="13.8" hidden="false" customHeight="false" outlineLevel="0" collapsed="false">
      <c r="AJ832" s="0" t="s">
        <v>76</v>
      </c>
      <c r="AK832" s="0" t="s">
        <v>38</v>
      </c>
      <c r="AL832" s="0" t="n">
        <v>1.044476791151</v>
      </c>
    </row>
    <row r="833" customFormat="false" ht="13.8" hidden="false" customHeight="false" outlineLevel="0" collapsed="false">
      <c r="AJ833" s="0" t="s">
        <v>76</v>
      </c>
      <c r="AK833" s="0" t="s">
        <v>38</v>
      </c>
      <c r="AL833" s="0" t="n">
        <v>1.173297674937</v>
      </c>
    </row>
    <row r="834" customFormat="false" ht="13.8" hidden="false" customHeight="false" outlineLevel="0" collapsed="false">
      <c r="AJ834" s="0" t="s">
        <v>76</v>
      </c>
      <c r="AK834" s="0" t="s">
        <v>38</v>
      </c>
      <c r="AL834" s="0" t="n">
        <v>0.98583083572652</v>
      </c>
    </row>
    <row r="835" customFormat="false" ht="13.8" hidden="false" customHeight="false" outlineLevel="0" collapsed="false">
      <c r="AJ835" s="0" t="s">
        <v>76</v>
      </c>
      <c r="AK835" s="0" t="s">
        <v>38</v>
      </c>
      <c r="AL835" s="0" t="n">
        <v>1.1554202389594</v>
      </c>
    </row>
    <row r="836" customFormat="false" ht="13.8" hidden="false" customHeight="false" outlineLevel="0" collapsed="false">
      <c r="AJ836" s="0" t="s">
        <v>76</v>
      </c>
      <c r="AK836" s="0" t="s">
        <v>38</v>
      </c>
      <c r="AL836" s="0" t="n">
        <v>1.0519690847798</v>
      </c>
    </row>
    <row r="837" customFormat="false" ht="13.8" hidden="false" customHeight="false" outlineLevel="0" collapsed="false">
      <c r="AJ837" s="0" t="s">
        <v>76</v>
      </c>
      <c r="AK837" s="0" t="s">
        <v>38</v>
      </c>
      <c r="AL837" s="0" t="n">
        <v>1.1928255179523</v>
      </c>
    </row>
    <row r="838" customFormat="false" ht="13.8" hidden="false" customHeight="false" outlineLevel="0" collapsed="false">
      <c r="AJ838" s="0" t="s">
        <v>76</v>
      </c>
      <c r="AK838" s="0" t="s">
        <v>38</v>
      </c>
      <c r="AL838" s="0" t="n">
        <v>0.84296533006024</v>
      </c>
    </row>
    <row r="839" customFormat="false" ht="13.8" hidden="false" customHeight="false" outlineLevel="0" collapsed="false">
      <c r="AJ839" s="0" t="s">
        <v>76</v>
      </c>
      <c r="AK839" s="0" t="s">
        <v>38</v>
      </c>
      <c r="AL839" s="0" t="n">
        <v>1.2449120346409</v>
      </c>
    </row>
    <row r="840" customFormat="false" ht="13.8" hidden="false" customHeight="false" outlineLevel="0" collapsed="false">
      <c r="AJ840" s="0" t="s">
        <v>76</v>
      </c>
      <c r="AK840" s="0" t="s">
        <v>38</v>
      </c>
      <c r="AL840" s="0" t="n">
        <v>1.2475052702796</v>
      </c>
    </row>
    <row r="841" customFormat="false" ht="13.8" hidden="false" customHeight="false" outlineLevel="0" collapsed="false">
      <c r="AJ841" s="0" t="s">
        <v>76</v>
      </c>
      <c r="AK841" s="0" t="s">
        <v>38</v>
      </c>
      <c r="AL841" s="0" t="n">
        <v>1.1464754650026</v>
      </c>
    </row>
    <row r="842" customFormat="false" ht="13.8" hidden="false" customHeight="false" outlineLevel="0" collapsed="false">
      <c r="AJ842" s="0" t="s">
        <v>76</v>
      </c>
      <c r="AK842" s="0" t="s">
        <v>38</v>
      </c>
      <c r="AL842" s="0" t="n">
        <v>1.0309732535788</v>
      </c>
    </row>
    <row r="843" customFormat="false" ht="13.8" hidden="false" customHeight="false" outlineLevel="0" collapsed="false">
      <c r="AJ843" s="0" t="s">
        <v>76</v>
      </c>
      <c r="AK843" s="0" t="s">
        <v>38</v>
      </c>
      <c r="AL843" s="0" t="n">
        <v>1.0691020956001</v>
      </c>
    </row>
    <row r="844" customFormat="false" ht="13.8" hidden="false" customHeight="false" outlineLevel="0" collapsed="false">
      <c r="AJ844" s="0" t="s">
        <v>76</v>
      </c>
      <c r="AK844" s="0" t="s">
        <v>38</v>
      </c>
      <c r="AL844" s="0" t="n">
        <v>1.2230053178728</v>
      </c>
    </row>
    <row r="845" customFormat="false" ht="13.8" hidden="false" customHeight="false" outlineLevel="0" collapsed="false">
      <c r="AJ845" s="0" t="s">
        <v>76</v>
      </c>
      <c r="AK845" s="0" t="s">
        <v>38</v>
      </c>
      <c r="AL845" s="0" t="n">
        <v>1.0996055506271</v>
      </c>
    </row>
    <row r="846" customFormat="false" ht="13.8" hidden="false" customHeight="false" outlineLevel="0" collapsed="false">
      <c r="AJ846" s="0" t="s">
        <v>76</v>
      </c>
      <c r="AK846" s="0" t="s">
        <v>38</v>
      </c>
      <c r="AL846" s="0" t="n">
        <v>0.94929589319762</v>
      </c>
    </row>
    <row r="847" customFormat="false" ht="13.8" hidden="false" customHeight="false" outlineLevel="0" collapsed="false">
      <c r="AJ847" s="0" t="s">
        <v>76</v>
      </c>
      <c r="AK847" s="0" t="s">
        <v>38</v>
      </c>
      <c r="AL847" s="0" t="n">
        <v>0.87318037546145</v>
      </c>
    </row>
    <row r="848" customFormat="false" ht="13.8" hidden="false" customHeight="false" outlineLevel="0" collapsed="false">
      <c r="AJ848" s="0" t="s">
        <v>76</v>
      </c>
      <c r="AK848" s="0" t="s">
        <v>40</v>
      </c>
      <c r="AL848" s="0" t="n">
        <v>1.0923567090057</v>
      </c>
      <c r="AM848" s="0" t="n">
        <f aca="false">AVERAGE(AL848:AL877)</f>
        <v>1.04769567642577</v>
      </c>
    </row>
    <row r="849" customFormat="false" ht="13.8" hidden="false" customHeight="false" outlineLevel="0" collapsed="false">
      <c r="AJ849" s="0" t="s">
        <v>76</v>
      </c>
      <c r="AK849" s="0" t="s">
        <v>40</v>
      </c>
      <c r="AL849" s="0" t="n">
        <v>1.0396419628941</v>
      </c>
    </row>
    <row r="850" customFormat="false" ht="13.8" hidden="false" customHeight="false" outlineLevel="0" collapsed="false">
      <c r="AJ850" s="0" t="s">
        <v>76</v>
      </c>
      <c r="AK850" s="0" t="s">
        <v>40</v>
      </c>
      <c r="AL850" s="0" t="n">
        <v>1.0005582648271</v>
      </c>
    </row>
    <row r="851" customFormat="false" ht="13.8" hidden="false" customHeight="false" outlineLevel="0" collapsed="false">
      <c r="AJ851" s="0" t="s">
        <v>76</v>
      </c>
      <c r="AK851" s="0" t="s">
        <v>40</v>
      </c>
      <c r="AL851" s="0" t="n">
        <v>1.0880872493285</v>
      </c>
    </row>
    <row r="852" customFormat="false" ht="13.8" hidden="false" customHeight="false" outlineLevel="0" collapsed="false">
      <c r="AJ852" s="0" t="s">
        <v>76</v>
      </c>
      <c r="AK852" s="0" t="s">
        <v>40</v>
      </c>
      <c r="AL852" s="0" t="n">
        <v>1.048001239243</v>
      </c>
    </row>
    <row r="853" customFormat="false" ht="13.8" hidden="false" customHeight="false" outlineLevel="0" collapsed="false">
      <c r="AJ853" s="0" t="s">
        <v>76</v>
      </c>
      <c r="AK853" s="0" t="s">
        <v>40</v>
      </c>
      <c r="AL853" s="0" t="n">
        <v>1.0647524216636</v>
      </c>
    </row>
    <row r="854" customFormat="false" ht="13.8" hidden="false" customHeight="false" outlineLevel="0" collapsed="false">
      <c r="AJ854" s="0" t="s">
        <v>76</v>
      </c>
      <c r="AK854" s="0" t="s">
        <v>40</v>
      </c>
      <c r="AL854" s="0" t="n">
        <v>1.2392322158179</v>
      </c>
    </row>
    <row r="855" customFormat="false" ht="13.8" hidden="false" customHeight="false" outlineLevel="0" collapsed="false">
      <c r="AJ855" s="0" t="s">
        <v>76</v>
      </c>
      <c r="AK855" s="0" t="s">
        <v>40</v>
      </c>
      <c r="AL855" s="0" t="n">
        <v>1.0008623194095</v>
      </c>
    </row>
    <row r="856" customFormat="false" ht="13.8" hidden="false" customHeight="false" outlineLevel="0" collapsed="false">
      <c r="AJ856" s="0" t="s">
        <v>76</v>
      </c>
      <c r="AK856" s="0" t="s">
        <v>40</v>
      </c>
      <c r="AL856" s="0" t="n">
        <v>1.1019432914972</v>
      </c>
    </row>
    <row r="857" customFormat="false" ht="13.8" hidden="false" customHeight="false" outlineLevel="0" collapsed="false">
      <c r="AJ857" s="0" t="s">
        <v>76</v>
      </c>
      <c r="AK857" s="0" t="s">
        <v>40</v>
      </c>
      <c r="AL857" s="0" t="n">
        <v>1.0171778236251</v>
      </c>
    </row>
    <row r="858" customFormat="false" ht="13.8" hidden="false" customHeight="false" outlineLevel="0" collapsed="false">
      <c r="AJ858" s="0" t="s">
        <v>76</v>
      </c>
      <c r="AK858" s="0" t="s">
        <v>40</v>
      </c>
      <c r="AL858" s="0" t="n">
        <v>1.0321918878167</v>
      </c>
    </row>
    <row r="859" customFormat="false" ht="13.8" hidden="false" customHeight="false" outlineLevel="0" collapsed="false">
      <c r="AJ859" s="0" t="s">
        <v>76</v>
      </c>
      <c r="AK859" s="0" t="s">
        <v>40</v>
      </c>
      <c r="AL859" s="0" t="n">
        <v>1.1829458992443</v>
      </c>
    </row>
    <row r="860" customFormat="false" ht="13.8" hidden="false" customHeight="false" outlineLevel="0" collapsed="false">
      <c r="AJ860" s="0" t="s">
        <v>76</v>
      </c>
      <c r="AK860" s="0" t="s">
        <v>40</v>
      </c>
      <c r="AL860" s="0" t="n">
        <v>0.92773543103282</v>
      </c>
    </row>
    <row r="861" customFormat="false" ht="13.8" hidden="false" customHeight="false" outlineLevel="0" collapsed="false">
      <c r="AJ861" s="0" t="s">
        <v>76</v>
      </c>
      <c r="AK861" s="0" t="s">
        <v>40</v>
      </c>
      <c r="AL861" s="0" t="n">
        <v>1.0555076618075</v>
      </c>
    </row>
    <row r="862" customFormat="false" ht="13.8" hidden="false" customHeight="false" outlineLevel="0" collapsed="false">
      <c r="AJ862" s="0" t="s">
        <v>76</v>
      </c>
      <c r="AK862" s="0" t="s">
        <v>40</v>
      </c>
      <c r="AL862" s="0" t="n">
        <v>1.076335213199</v>
      </c>
    </row>
    <row r="863" customFormat="false" ht="13.8" hidden="false" customHeight="false" outlineLevel="0" collapsed="false">
      <c r="AJ863" s="0" t="s">
        <v>76</v>
      </c>
      <c r="AK863" s="0" t="s">
        <v>40</v>
      </c>
      <c r="AL863" s="0" t="n">
        <v>0.88858200828112</v>
      </c>
    </row>
    <row r="864" customFormat="false" ht="13.8" hidden="false" customHeight="false" outlineLevel="0" collapsed="false">
      <c r="AJ864" s="0" t="s">
        <v>76</v>
      </c>
      <c r="AK864" s="0" t="s">
        <v>40</v>
      </c>
      <c r="AL864" s="0" t="n">
        <v>0.78099555765791</v>
      </c>
    </row>
    <row r="865" customFormat="false" ht="13.8" hidden="false" customHeight="false" outlineLevel="0" collapsed="false">
      <c r="AJ865" s="0" t="s">
        <v>76</v>
      </c>
      <c r="AK865" s="0" t="s">
        <v>40</v>
      </c>
      <c r="AL865" s="0" t="n">
        <v>0.99743852859775</v>
      </c>
    </row>
    <row r="866" customFormat="false" ht="13.8" hidden="false" customHeight="false" outlineLevel="0" collapsed="false">
      <c r="AJ866" s="0" t="s">
        <v>76</v>
      </c>
      <c r="AK866" s="0" t="s">
        <v>40</v>
      </c>
      <c r="AL866" s="0" t="n">
        <v>1.0129438127755</v>
      </c>
    </row>
    <row r="867" customFormat="false" ht="13.8" hidden="false" customHeight="false" outlineLevel="0" collapsed="false">
      <c r="AJ867" s="0" t="s">
        <v>76</v>
      </c>
      <c r="AK867" s="0" t="s">
        <v>40</v>
      </c>
      <c r="AL867" s="0" t="n">
        <v>0.86853711041963</v>
      </c>
    </row>
    <row r="868" customFormat="false" ht="13.8" hidden="false" customHeight="false" outlineLevel="0" collapsed="false">
      <c r="AJ868" s="0" t="s">
        <v>76</v>
      </c>
      <c r="AK868" s="0" t="s">
        <v>40</v>
      </c>
      <c r="AL868" s="0" t="n">
        <v>1.015034270311</v>
      </c>
    </row>
    <row r="869" customFormat="false" ht="13.8" hidden="false" customHeight="false" outlineLevel="0" collapsed="false">
      <c r="AJ869" s="0" t="s">
        <v>76</v>
      </c>
      <c r="AK869" s="0" t="s">
        <v>40</v>
      </c>
      <c r="AL869" s="0" t="n">
        <v>1.1879297689609</v>
      </c>
    </row>
    <row r="870" customFormat="false" ht="13.8" hidden="false" customHeight="false" outlineLevel="0" collapsed="false">
      <c r="AJ870" s="0" t="s">
        <v>76</v>
      </c>
      <c r="AK870" s="0" t="s">
        <v>40</v>
      </c>
      <c r="AL870" s="0" t="n">
        <v>1.0431802489161</v>
      </c>
    </row>
    <row r="871" customFormat="false" ht="13.8" hidden="false" customHeight="false" outlineLevel="0" collapsed="false">
      <c r="AJ871" s="0" t="s">
        <v>76</v>
      </c>
      <c r="AK871" s="0" t="s">
        <v>40</v>
      </c>
      <c r="AL871" s="0" t="n">
        <v>0.86858909518121</v>
      </c>
    </row>
    <row r="872" customFormat="false" ht="13.8" hidden="false" customHeight="false" outlineLevel="0" collapsed="false">
      <c r="AJ872" s="0" t="s">
        <v>76</v>
      </c>
      <c r="AK872" s="0" t="s">
        <v>40</v>
      </c>
      <c r="AL872" s="0" t="n">
        <v>1.1118987018556</v>
      </c>
    </row>
    <row r="873" customFormat="false" ht="13.8" hidden="false" customHeight="false" outlineLevel="0" collapsed="false">
      <c r="AJ873" s="0" t="s">
        <v>76</v>
      </c>
      <c r="AK873" s="0" t="s">
        <v>40</v>
      </c>
      <c r="AL873" s="0" t="n">
        <v>1.176126511772</v>
      </c>
    </row>
    <row r="874" customFormat="false" ht="13.8" hidden="false" customHeight="false" outlineLevel="0" collapsed="false">
      <c r="AJ874" s="0" t="s">
        <v>76</v>
      </c>
      <c r="AK874" s="0" t="s">
        <v>40</v>
      </c>
      <c r="AL874" s="0" t="n">
        <v>1.0285433144381</v>
      </c>
    </row>
    <row r="875" customFormat="false" ht="13.8" hidden="false" customHeight="false" outlineLevel="0" collapsed="false">
      <c r="AJ875" s="0" t="s">
        <v>76</v>
      </c>
      <c r="AK875" s="0" t="s">
        <v>40</v>
      </c>
      <c r="AL875" s="0" t="n">
        <v>1.4166869775883</v>
      </c>
    </row>
    <row r="876" customFormat="false" ht="13.8" hidden="false" customHeight="false" outlineLevel="0" collapsed="false">
      <c r="AJ876" s="0" t="s">
        <v>76</v>
      </c>
      <c r="AK876" s="0" t="s">
        <v>40</v>
      </c>
      <c r="AL876" s="0" t="n">
        <v>1.0427247800134</v>
      </c>
    </row>
    <row r="877" customFormat="false" ht="13.8" hidden="false" customHeight="false" outlineLevel="0" collapsed="false">
      <c r="AJ877" s="0" t="s">
        <v>76</v>
      </c>
      <c r="AK877" s="0" t="s">
        <v>40</v>
      </c>
      <c r="AL877" s="0" t="n">
        <v>1.0243300155927</v>
      </c>
    </row>
    <row r="878" customFormat="false" ht="13.8" hidden="false" customHeight="false" outlineLevel="0" collapsed="false">
      <c r="AJ878" s="0" t="s">
        <v>76</v>
      </c>
      <c r="AK878" s="0" t="s">
        <v>41</v>
      </c>
      <c r="AL878" s="0" t="n">
        <v>0.97054413568998</v>
      </c>
      <c r="AM878" s="0" t="n">
        <f aca="false">AVERAGE(AL878:AL907)</f>
        <v>1.06167807952983</v>
      </c>
    </row>
    <row r="879" customFormat="false" ht="13.8" hidden="false" customHeight="false" outlineLevel="0" collapsed="false">
      <c r="AJ879" s="0" t="s">
        <v>76</v>
      </c>
      <c r="AK879" s="0" t="s">
        <v>41</v>
      </c>
      <c r="AL879" s="0" t="n">
        <v>1.1591721068042</v>
      </c>
    </row>
    <row r="880" customFormat="false" ht="13.8" hidden="false" customHeight="false" outlineLevel="0" collapsed="false">
      <c r="AJ880" s="0" t="s">
        <v>76</v>
      </c>
      <c r="AK880" s="0" t="s">
        <v>41</v>
      </c>
      <c r="AL880" s="0" t="n">
        <v>0.9888286956775</v>
      </c>
    </row>
    <row r="881" customFormat="false" ht="13.8" hidden="false" customHeight="false" outlineLevel="0" collapsed="false">
      <c r="AJ881" s="0" t="s">
        <v>76</v>
      </c>
      <c r="AK881" s="0" t="s">
        <v>41</v>
      </c>
      <c r="AL881" s="0" t="n">
        <v>1.1120650297477</v>
      </c>
    </row>
    <row r="882" customFormat="false" ht="13.8" hidden="false" customHeight="false" outlineLevel="0" collapsed="false">
      <c r="AJ882" s="0" t="s">
        <v>76</v>
      </c>
      <c r="AK882" s="0" t="s">
        <v>41</v>
      </c>
      <c r="AL882" s="0" t="n">
        <v>1.0240162708851</v>
      </c>
    </row>
    <row r="883" customFormat="false" ht="13.8" hidden="false" customHeight="false" outlineLevel="0" collapsed="false">
      <c r="AJ883" s="0" t="s">
        <v>76</v>
      </c>
      <c r="AK883" s="0" t="s">
        <v>41</v>
      </c>
      <c r="AL883" s="0" t="n">
        <v>0.88904583476937</v>
      </c>
    </row>
    <row r="884" customFormat="false" ht="13.8" hidden="false" customHeight="false" outlineLevel="0" collapsed="false">
      <c r="AJ884" s="0" t="s">
        <v>76</v>
      </c>
      <c r="AK884" s="0" t="s">
        <v>41</v>
      </c>
      <c r="AL884" s="0" t="n">
        <v>1.1119157607001</v>
      </c>
    </row>
    <row r="885" customFormat="false" ht="13.8" hidden="false" customHeight="false" outlineLevel="0" collapsed="false">
      <c r="AJ885" s="0" t="s">
        <v>76</v>
      </c>
      <c r="AK885" s="0" t="s">
        <v>41</v>
      </c>
      <c r="AL885" s="0" t="n">
        <v>1.1080718100177</v>
      </c>
    </row>
    <row r="886" customFormat="false" ht="13.8" hidden="false" customHeight="false" outlineLevel="0" collapsed="false">
      <c r="AJ886" s="0" t="s">
        <v>76</v>
      </c>
      <c r="AK886" s="0" t="s">
        <v>41</v>
      </c>
      <c r="AL886" s="0" t="n">
        <v>1.2189997995973</v>
      </c>
    </row>
    <row r="887" customFormat="false" ht="13.8" hidden="false" customHeight="false" outlineLevel="0" collapsed="false">
      <c r="AJ887" s="0" t="s">
        <v>76</v>
      </c>
      <c r="AK887" s="0" t="s">
        <v>41</v>
      </c>
      <c r="AL887" s="0" t="n">
        <v>0.9053632033003</v>
      </c>
    </row>
    <row r="888" customFormat="false" ht="13.8" hidden="false" customHeight="false" outlineLevel="0" collapsed="false">
      <c r="AJ888" s="0" t="s">
        <v>76</v>
      </c>
      <c r="AK888" s="0" t="s">
        <v>41</v>
      </c>
      <c r="AL888" s="0" t="n">
        <v>0.98680859645242</v>
      </c>
    </row>
    <row r="889" customFormat="false" ht="13.8" hidden="false" customHeight="false" outlineLevel="0" collapsed="false">
      <c r="AJ889" s="0" t="s">
        <v>76</v>
      </c>
      <c r="AK889" s="0" t="s">
        <v>41</v>
      </c>
      <c r="AL889" s="0" t="n">
        <v>0.93556701665193</v>
      </c>
    </row>
    <row r="890" customFormat="false" ht="13.8" hidden="false" customHeight="false" outlineLevel="0" collapsed="false">
      <c r="AJ890" s="0" t="s">
        <v>76</v>
      </c>
      <c r="AK890" s="0" t="s">
        <v>41</v>
      </c>
      <c r="AL890" s="0" t="n">
        <v>1.1224269187485</v>
      </c>
    </row>
    <row r="891" customFormat="false" ht="13.8" hidden="false" customHeight="false" outlineLevel="0" collapsed="false">
      <c r="AJ891" s="0" t="s">
        <v>76</v>
      </c>
      <c r="AK891" s="0" t="s">
        <v>41</v>
      </c>
      <c r="AL891" s="0" t="n">
        <v>1.0534003099832</v>
      </c>
    </row>
    <row r="892" customFormat="false" ht="13.8" hidden="false" customHeight="false" outlineLevel="0" collapsed="false">
      <c r="AJ892" s="0" t="s">
        <v>76</v>
      </c>
      <c r="AK892" s="0" t="s">
        <v>41</v>
      </c>
      <c r="AL892" s="0" t="n">
        <v>0.94373323218755</v>
      </c>
    </row>
    <row r="893" customFormat="false" ht="13.8" hidden="false" customHeight="false" outlineLevel="0" collapsed="false">
      <c r="AJ893" s="0" t="s">
        <v>76</v>
      </c>
      <c r="AK893" s="0" t="s">
        <v>41</v>
      </c>
      <c r="AL893" s="0" t="n">
        <v>0.94878506485632</v>
      </c>
    </row>
    <row r="894" customFormat="false" ht="13.8" hidden="false" customHeight="false" outlineLevel="0" collapsed="false">
      <c r="AJ894" s="0" t="s">
        <v>76</v>
      </c>
      <c r="AK894" s="0" t="s">
        <v>41</v>
      </c>
      <c r="AL894" s="0" t="n">
        <v>0.793519168107</v>
      </c>
    </row>
    <row r="895" customFormat="false" ht="13.8" hidden="false" customHeight="false" outlineLevel="0" collapsed="false">
      <c r="AJ895" s="0" t="s">
        <v>76</v>
      </c>
      <c r="AK895" s="0" t="s">
        <v>41</v>
      </c>
      <c r="AL895" s="0" t="n">
        <v>0.90930571997342</v>
      </c>
    </row>
    <row r="896" customFormat="false" ht="13.8" hidden="false" customHeight="false" outlineLevel="0" collapsed="false">
      <c r="AJ896" s="0" t="s">
        <v>76</v>
      </c>
      <c r="AK896" s="0" t="s">
        <v>41</v>
      </c>
      <c r="AL896" s="0" t="n">
        <v>0.94980893092357</v>
      </c>
    </row>
    <row r="897" customFormat="false" ht="13.8" hidden="false" customHeight="false" outlineLevel="0" collapsed="false">
      <c r="AJ897" s="0" t="s">
        <v>76</v>
      </c>
      <c r="AK897" s="0" t="s">
        <v>41</v>
      </c>
      <c r="AL897" s="0" t="n">
        <v>1.107571619175</v>
      </c>
    </row>
    <row r="898" customFormat="false" ht="13.8" hidden="false" customHeight="false" outlineLevel="0" collapsed="false">
      <c r="AJ898" s="0" t="s">
        <v>76</v>
      </c>
      <c r="AK898" s="0" t="s">
        <v>41</v>
      </c>
      <c r="AL898" s="0" t="n">
        <v>1.3848936062853</v>
      </c>
    </row>
    <row r="899" customFormat="false" ht="13.8" hidden="false" customHeight="false" outlineLevel="0" collapsed="false">
      <c r="AJ899" s="0" t="s">
        <v>76</v>
      </c>
      <c r="AK899" s="0" t="s">
        <v>41</v>
      </c>
      <c r="AL899" s="0" t="n">
        <v>0.99103768963389</v>
      </c>
    </row>
    <row r="900" customFormat="false" ht="13.8" hidden="false" customHeight="false" outlineLevel="0" collapsed="false">
      <c r="AJ900" s="0" t="s">
        <v>76</v>
      </c>
      <c r="AK900" s="0" t="s">
        <v>41</v>
      </c>
      <c r="AL900" s="0" t="n">
        <v>0.99138091538466</v>
      </c>
    </row>
    <row r="901" customFormat="false" ht="13.8" hidden="false" customHeight="false" outlineLevel="0" collapsed="false">
      <c r="AJ901" s="0" t="s">
        <v>76</v>
      </c>
      <c r="AK901" s="0" t="s">
        <v>41</v>
      </c>
      <c r="AL901" s="0" t="n">
        <v>1.0572589555404</v>
      </c>
    </row>
    <row r="902" customFormat="false" ht="13.8" hidden="false" customHeight="false" outlineLevel="0" collapsed="false">
      <c r="AJ902" s="0" t="s">
        <v>76</v>
      </c>
      <c r="AK902" s="0" t="s">
        <v>41</v>
      </c>
      <c r="AL902" s="0" t="n">
        <v>1.4728292716351</v>
      </c>
    </row>
    <row r="903" customFormat="false" ht="13.8" hidden="false" customHeight="false" outlineLevel="0" collapsed="false">
      <c r="AJ903" s="0" t="s">
        <v>76</v>
      </c>
      <c r="AK903" s="0" t="s">
        <v>41</v>
      </c>
      <c r="AL903" s="0" t="n">
        <v>1.2319180555458</v>
      </c>
    </row>
    <row r="904" customFormat="false" ht="13.8" hidden="false" customHeight="false" outlineLevel="0" collapsed="false">
      <c r="AJ904" s="0" t="s">
        <v>76</v>
      </c>
      <c r="AK904" s="0" t="s">
        <v>41</v>
      </c>
      <c r="AL904" s="0" t="n">
        <v>0.92099202643101</v>
      </c>
    </row>
    <row r="905" customFormat="false" ht="13.8" hidden="false" customHeight="false" outlineLevel="0" collapsed="false">
      <c r="AJ905" s="0" t="s">
        <v>76</v>
      </c>
      <c r="AK905" s="0" t="s">
        <v>41</v>
      </c>
      <c r="AL905" s="0" t="n">
        <v>0.94383361853222</v>
      </c>
    </row>
    <row r="906" customFormat="false" ht="13.8" hidden="false" customHeight="false" outlineLevel="0" collapsed="false">
      <c r="AJ906" s="0" t="s">
        <v>76</v>
      </c>
      <c r="AK906" s="0" t="s">
        <v>41</v>
      </c>
      <c r="AL906" s="0" t="n">
        <v>1.2705099259246</v>
      </c>
    </row>
    <row r="907" customFormat="false" ht="13.8" hidden="false" customHeight="false" outlineLevel="0" collapsed="false">
      <c r="AJ907" s="0" t="s">
        <v>76</v>
      </c>
      <c r="AK907" s="0" t="s">
        <v>41</v>
      </c>
      <c r="AL907" s="0" t="n">
        <v>1.3467390967338</v>
      </c>
    </row>
    <row r="908" customFormat="false" ht="13.8" hidden="false" customHeight="false" outlineLevel="0" collapsed="false">
      <c r="AJ908" s="0" t="s">
        <v>76</v>
      </c>
      <c r="AK908" s="0" t="s">
        <v>42</v>
      </c>
      <c r="AL908" s="0" t="n">
        <v>0.93089342957819</v>
      </c>
      <c r="AM908" s="0" t="n">
        <f aca="false">AVERAGE(AL908:AL937)</f>
        <v>1.03266532777587</v>
      </c>
    </row>
    <row r="909" customFormat="false" ht="13.8" hidden="false" customHeight="false" outlineLevel="0" collapsed="false">
      <c r="AJ909" s="0" t="s">
        <v>76</v>
      </c>
      <c r="AK909" s="0" t="s">
        <v>42</v>
      </c>
      <c r="AL909" s="0" t="n">
        <v>1.1070535835556</v>
      </c>
    </row>
    <row r="910" customFormat="false" ht="13.8" hidden="false" customHeight="false" outlineLevel="0" collapsed="false">
      <c r="AJ910" s="0" t="s">
        <v>76</v>
      </c>
      <c r="AK910" s="0" t="s">
        <v>42</v>
      </c>
      <c r="AL910" s="0" t="n">
        <v>1.1051868224333</v>
      </c>
    </row>
    <row r="911" customFormat="false" ht="13.8" hidden="false" customHeight="false" outlineLevel="0" collapsed="false">
      <c r="AJ911" s="0" t="s">
        <v>76</v>
      </c>
      <c r="AK911" s="0" t="s">
        <v>42</v>
      </c>
      <c r="AL911" s="0" t="n">
        <v>1.0365610934066</v>
      </c>
    </row>
    <row r="912" customFormat="false" ht="13.8" hidden="false" customHeight="false" outlineLevel="0" collapsed="false">
      <c r="AJ912" s="0" t="s">
        <v>76</v>
      </c>
      <c r="AK912" s="0" t="s">
        <v>42</v>
      </c>
      <c r="AL912" s="0" t="n">
        <v>1.0302195132981</v>
      </c>
    </row>
    <row r="913" customFormat="false" ht="13.8" hidden="false" customHeight="false" outlineLevel="0" collapsed="false">
      <c r="AJ913" s="0" t="s">
        <v>76</v>
      </c>
      <c r="AK913" s="0" t="s">
        <v>42</v>
      </c>
      <c r="AL913" s="0" t="n">
        <v>0.85756328404783</v>
      </c>
    </row>
    <row r="914" customFormat="false" ht="13.8" hidden="false" customHeight="false" outlineLevel="0" collapsed="false">
      <c r="AJ914" s="0" t="s">
        <v>76</v>
      </c>
      <c r="AK914" s="0" t="s">
        <v>42</v>
      </c>
      <c r="AL914" s="0" t="n">
        <v>0.83303911151913</v>
      </c>
    </row>
    <row r="915" customFormat="false" ht="13.8" hidden="false" customHeight="false" outlineLevel="0" collapsed="false">
      <c r="AJ915" s="0" t="s">
        <v>76</v>
      </c>
      <c r="AK915" s="0" t="s">
        <v>42</v>
      </c>
      <c r="AL915" s="0" t="n">
        <v>1.0474780879736</v>
      </c>
    </row>
    <row r="916" customFormat="false" ht="13.8" hidden="false" customHeight="false" outlineLevel="0" collapsed="false">
      <c r="AJ916" s="0" t="s">
        <v>76</v>
      </c>
      <c r="AK916" s="0" t="s">
        <v>42</v>
      </c>
      <c r="AL916" s="0" t="n">
        <v>1.2020641365793</v>
      </c>
    </row>
    <row r="917" customFormat="false" ht="13.8" hidden="false" customHeight="false" outlineLevel="0" collapsed="false">
      <c r="AJ917" s="0" t="s">
        <v>76</v>
      </c>
      <c r="AK917" s="0" t="s">
        <v>42</v>
      </c>
      <c r="AL917" s="0" t="n">
        <v>1.1989159267716</v>
      </c>
    </row>
    <row r="918" customFormat="false" ht="13.8" hidden="false" customHeight="false" outlineLevel="0" collapsed="false">
      <c r="AJ918" s="0" t="s">
        <v>76</v>
      </c>
      <c r="AK918" s="0" t="s">
        <v>42</v>
      </c>
      <c r="AL918" s="0" t="n">
        <v>0.9308783880993</v>
      </c>
    </row>
    <row r="919" customFormat="false" ht="13.8" hidden="false" customHeight="false" outlineLevel="0" collapsed="false">
      <c r="AJ919" s="0" t="s">
        <v>76</v>
      </c>
      <c r="AK919" s="0" t="s">
        <v>42</v>
      </c>
      <c r="AL919" s="0" t="n">
        <v>0.9321475803623</v>
      </c>
    </row>
    <row r="920" customFormat="false" ht="13.8" hidden="false" customHeight="false" outlineLevel="0" collapsed="false">
      <c r="AJ920" s="0" t="s">
        <v>76</v>
      </c>
      <c r="AK920" s="0" t="s">
        <v>42</v>
      </c>
      <c r="AL920" s="0" t="n">
        <v>0.8888214560871</v>
      </c>
    </row>
    <row r="921" customFormat="false" ht="13.8" hidden="false" customHeight="false" outlineLevel="0" collapsed="false">
      <c r="AJ921" s="0" t="s">
        <v>76</v>
      </c>
      <c r="AK921" s="0" t="s">
        <v>42</v>
      </c>
      <c r="AL921" s="0" t="n">
        <v>0.82187964853145</v>
      </c>
    </row>
    <row r="922" customFormat="false" ht="13.8" hidden="false" customHeight="false" outlineLevel="0" collapsed="false">
      <c r="AJ922" s="0" t="s">
        <v>76</v>
      </c>
      <c r="AK922" s="0" t="s">
        <v>42</v>
      </c>
      <c r="AL922" s="0" t="n">
        <v>0.95002844006373</v>
      </c>
    </row>
    <row r="923" customFormat="false" ht="13.8" hidden="false" customHeight="false" outlineLevel="0" collapsed="false">
      <c r="AJ923" s="0" t="s">
        <v>76</v>
      </c>
      <c r="AK923" s="0" t="s">
        <v>42</v>
      </c>
      <c r="AL923" s="0" t="n">
        <v>1.0447338251595</v>
      </c>
    </row>
    <row r="924" customFormat="false" ht="13.8" hidden="false" customHeight="false" outlineLevel="0" collapsed="false">
      <c r="AJ924" s="0" t="s">
        <v>76</v>
      </c>
      <c r="AK924" s="0" t="s">
        <v>42</v>
      </c>
      <c r="AL924" s="0" t="n">
        <v>1.2898217401593</v>
      </c>
    </row>
    <row r="925" customFormat="false" ht="13.8" hidden="false" customHeight="false" outlineLevel="0" collapsed="false">
      <c r="AJ925" s="0" t="s">
        <v>76</v>
      </c>
      <c r="AK925" s="0" t="s">
        <v>42</v>
      </c>
      <c r="AL925" s="0" t="n">
        <v>0.88437645199717</v>
      </c>
    </row>
    <row r="926" customFormat="false" ht="13.8" hidden="false" customHeight="false" outlineLevel="0" collapsed="false">
      <c r="AJ926" s="0" t="s">
        <v>76</v>
      </c>
      <c r="AK926" s="0" t="s">
        <v>42</v>
      </c>
      <c r="AL926" s="0" t="n">
        <v>1.1257596989852</v>
      </c>
    </row>
    <row r="927" customFormat="false" ht="13.8" hidden="false" customHeight="false" outlineLevel="0" collapsed="false">
      <c r="AJ927" s="0" t="s">
        <v>76</v>
      </c>
      <c r="AK927" s="0" t="s">
        <v>42</v>
      </c>
      <c r="AL927" s="0" t="n">
        <v>0.90814753283173</v>
      </c>
    </row>
    <row r="928" customFormat="false" ht="13.8" hidden="false" customHeight="false" outlineLevel="0" collapsed="false">
      <c r="AJ928" s="0" t="s">
        <v>76</v>
      </c>
      <c r="AK928" s="0" t="s">
        <v>42</v>
      </c>
      <c r="AL928" s="0" t="n">
        <v>1.0629495910922</v>
      </c>
    </row>
    <row r="929" customFormat="false" ht="13.8" hidden="false" customHeight="false" outlineLevel="0" collapsed="false">
      <c r="AJ929" s="0" t="s">
        <v>76</v>
      </c>
      <c r="AK929" s="0" t="s">
        <v>42</v>
      </c>
      <c r="AL929" s="0" t="n">
        <v>1.1047707830275</v>
      </c>
    </row>
    <row r="930" customFormat="false" ht="13.8" hidden="false" customHeight="false" outlineLevel="0" collapsed="false">
      <c r="AJ930" s="0" t="s">
        <v>76</v>
      </c>
      <c r="AK930" s="0" t="s">
        <v>42</v>
      </c>
      <c r="AL930" s="0" t="n">
        <v>1.0361152291054</v>
      </c>
    </row>
    <row r="931" customFormat="false" ht="13.8" hidden="false" customHeight="false" outlineLevel="0" collapsed="false">
      <c r="AJ931" s="0" t="s">
        <v>76</v>
      </c>
      <c r="AK931" s="0" t="s">
        <v>42</v>
      </c>
      <c r="AL931" s="0" t="n">
        <v>1.0632856113065</v>
      </c>
    </row>
    <row r="932" customFormat="false" ht="13.8" hidden="false" customHeight="false" outlineLevel="0" collapsed="false">
      <c r="AJ932" s="0" t="s">
        <v>76</v>
      </c>
      <c r="AK932" s="0" t="s">
        <v>42</v>
      </c>
      <c r="AL932" s="0" t="n">
        <v>1.0574339444308</v>
      </c>
    </row>
    <row r="933" customFormat="false" ht="13.8" hidden="false" customHeight="false" outlineLevel="0" collapsed="false">
      <c r="AJ933" s="0" t="s">
        <v>76</v>
      </c>
      <c r="AK933" s="0" t="s">
        <v>42</v>
      </c>
      <c r="AL933" s="0" t="n">
        <v>1.1161609925765</v>
      </c>
    </row>
    <row r="934" customFormat="false" ht="13.8" hidden="false" customHeight="false" outlineLevel="0" collapsed="false">
      <c r="AJ934" s="0" t="s">
        <v>76</v>
      </c>
      <c r="AK934" s="0" t="s">
        <v>42</v>
      </c>
      <c r="AL934" s="0" t="n">
        <v>1.0314898755232</v>
      </c>
    </row>
    <row r="935" customFormat="false" ht="13.8" hidden="false" customHeight="false" outlineLevel="0" collapsed="false">
      <c r="AJ935" s="0" t="s">
        <v>76</v>
      </c>
      <c r="AK935" s="0" t="s">
        <v>42</v>
      </c>
      <c r="AL935" s="0" t="n">
        <v>1.1132267576472</v>
      </c>
    </row>
    <row r="936" customFormat="false" ht="13.8" hidden="false" customHeight="false" outlineLevel="0" collapsed="false">
      <c r="AJ936" s="0" t="s">
        <v>76</v>
      </c>
      <c r="AK936" s="0" t="s">
        <v>42</v>
      </c>
      <c r="AL936" s="0" t="n">
        <v>1.1746133611475</v>
      </c>
    </row>
    <row r="937" customFormat="false" ht="13.8" hidden="false" customHeight="false" outlineLevel="0" collapsed="false">
      <c r="AJ937" s="0" t="s">
        <v>76</v>
      </c>
      <c r="AK937" s="0" t="s">
        <v>42</v>
      </c>
      <c r="AL937" s="0" t="n">
        <v>1.0943439359793</v>
      </c>
    </row>
    <row r="938" customFormat="false" ht="13.8" hidden="false" customHeight="false" outlineLevel="0" collapsed="false">
      <c r="AJ938" s="0" t="s">
        <v>76</v>
      </c>
      <c r="AK938" s="0" t="s">
        <v>43</v>
      </c>
      <c r="AL938" s="0" t="n">
        <v>0.88353700092404</v>
      </c>
      <c r="AM938" s="0" t="n">
        <f aca="false">AVERAGE(AL938:AL967)</f>
        <v>0.999539833064023</v>
      </c>
    </row>
    <row r="939" customFormat="false" ht="13.8" hidden="false" customHeight="false" outlineLevel="0" collapsed="false">
      <c r="AJ939" s="0" t="s">
        <v>76</v>
      </c>
      <c r="AK939" s="0" t="s">
        <v>43</v>
      </c>
      <c r="AL939" s="0" t="n">
        <v>1.1474411234133</v>
      </c>
    </row>
    <row r="940" customFormat="false" ht="13.8" hidden="false" customHeight="false" outlineLevel="0" collapsed="false">
      <c r="AJ940" s="0" t="s">
        <v>76</v>
      </c>
      <c r="AK940" s="0" t="s">
        <v>43</v>
      </c>
      <c r="AL940" s="0" t="n">
        <v>1.1546239844133</v>
      </c>
    </row>
    <row r="941" customFormat="false" ht="13.8" hidden="false" customHeight="false" outlineLevel="0" collapsed="false">
      <c r="AJ941" s="0" t="s">
        <v>76</v>
      </c>
      <c r="AK941" s="0" t="s">
        <v>43</v>
      </c>
      <c r="AL941" s="0" t="n">
        <v>1.2981649805992</v>
      </c>
    </row>
    <row r="942" customFormat="false" ht="13.8" hidden="false" customHeight="false" outlineLevel="0" collapsed="false">
      <c r="AJ942" s="0" t="s">
        <v>76</v>
      </c>
      <c r="AK942" s="0" t="s">
        <v>43</v>
      </c>
      <c r="AL942" s="0" t="n">
        <v>0.94510136536215</v>
      </c>
    </row>
    <row r="943" customFormat="false" ht="13.8" hidden="false" customHeight="false" outlineLevel="0" collapsed="false">
      <c r="AJ943" s="0" t="s">
        <v>76</v>
      </c>
      <c r="AK943" s="0" t="s">
        <v>43</v>
      </c>
      <c r="AL943" s="0" t="n">
        <v>1.1082511039347</v>
      </c>
    </row>
    <row r="944" customFormat="false" ht="13.8" hidden="false" customHeight="false" outlineLevel="0" collapsed="false">
      <c r="AJ944" s="0" t="s">
        <v>76</v>
      </c>
      <c r="AK944" s="0" t="s">
        <v>43</v>
      </c>
      <c r="AL944" s="0" t="n">
        <v>1.0292410898327</v>
      </c>
    </row>
    <row r="945" customFormat="false" ht="13.8" hidden="false" customHeight="false" outlineLevel="0" collapsed="false">
      <c r="AJ945" s="0" t="s">
        <v>76</v>
      </c>
      <c r="AK945" s="0" t="s">
        <v>43</v>
      </c>
      <c r="AL945" s="0" t="n">
        <v>0.98103304061338</v>
      </c>
    </row>
    <row r="946" customFormat="false" ht="13.8" hidden="false" customHeight="false" outlineLevel="0" collapsed="false">
      <c r="AJ946" s="0" t="s">
        <v>76</v>
      </c>
      <c r="AK946" s="0" t="s">
        <v>43</v>
      </c>
      <c r="AL946" s="0" t="n">
        <v>0.90259827062397</v>
      </c>
    </row>
    <row r="947" customFormat="false" ht="13.8" hidden="false" customHeight="false" outlineLevel="0" collapsed="false">
      <c r="AJ947" s="0" t="s">
        <v>76</v>
      </c>
      <c r="AK947" s="0" t="s">
        <v>43</v>
      </c>
      <c r="AL947" s="0" t="n">
        <v>1.06196112363</v>
      </c>
    </row>
    <row r="948" customFormat="false" ht="13.8" hidden="false" customHeight="false" outlineLevel="0" collapsed="false">
      <c r="AJ948" s="0" t="s">
        <v>76</v>
      </c>
      <c r="AK948" s="0" t="s">
        <v>43</v>
      </c>
      <c r="AL948" s="0" t="n">
        <v>0.90665620383223</v>
      </c>
    </row>
    <row r="949" customFormat="false" ht="13.8" hidden="false" customHeight="false" outlineLevel="0" collapsed="false">
      <c r="AJ949" s="0" t="s">
        <v>76</v>
      </c>
      <c r="AK949" s="0" t="s">
        <v>43</v>
      </c>
      <c r="AL949" s="0" t="n">
        <v>1.0931657562722</v>
      </c>
    </row>
    <row r="950" customFormat="false" ht="13.8" hidden="false" customHeight="false" outlineLevel="0" collapsed="false">
      <c r="AJ950" s="0" t="s">
        <v>76</v>
      </c>
      <c r="AK950" s="0" t="s">
        <v>43</v>
      </c>
      <c r="AL950" s="0" t="n">
        <v>0.952897714086</v>
      </c>
    </row>
    <row r="951" customFormat="false" ht="13.8" hidden="false" customHeight="false" outlineLevel="0" collapsed="false">
      <c r="AJ951" s="0" t="s">
        <v>76</v>
      </c>
      <c r="AK951" s="0" t="s">
        <v>43</v>
      </c>
      <c r="AL951" s="0" t="n">
        <v>0.92286389811782</v>
      </c>
    </row>
    <row r="952" customFormat="false" ht="13.8" hidden="false" customHeight="false" outlineLevel="0" collapsed="false">
      <c r="AJ952" s="0" t="s">
        <v>76</v>
      </c>
      <c r="AK952" s="0" t="s">
        <v>43</v>
      </c>
      <c r="AL952" s="0" t="n">
        <v>1.0142538471086</v>
      </c>
    </row>
    <row r="953" customFormat="false" ht="13.8" hidden="false" customHeight="false" outlineLevel="0" collapsed="false">
      <c r="AJ953" s="0" t="s">
        <v>76</v>
      </c>
      <c r="AK953" s="0" t="s">
        <v>43</v>
      </c>
      <c r="AL953" s="0" t="n">
        <v>1.114979305542</v>
      </c>
    </row>
    <row r="954" customFormat="false" ht="13.8" hidden="false" customHeight="false" outlineLevel="0" collapsed="false">
      <c r="AJ954" s="0" t="s">
        <v>76</v>
      </c>
      <c r="AK954" s="0" t="s">
        <v>43</v>
      </c>
      <c r="AL954" s="0" t="n">
        <v>1.0092803064311</v>
      </c>
    </row>
    <row r="955" customFormat="false" ht="13.8" hidden="false" customHeight="false" outlineLevel="0" collapsed="false">
      <c r="AJ955" s="0" t="s">
        <v>76</v>
      </c>
      <c r="AK955" s="0" t="s">
        <v>43</v>
      </c>
      <c r="AL955" s="0" t="n">
        <v>0.85326926811998</v>
      </c>
    </row>
    <row r="956" customFormat="false" ht="13.8" hidden="false" customHeight="false" outlineLevel="0" collapsed="false">
      <c r="AJ956" s="0" t="s">
        <v>76</v>
      </c>
      <c r="AK956" s="0" t="s">
        <v>43</v>
      </c>
      <c r="AL956" s="0" t="n">
        <v>1.0399720828121</v>
      </c>
    </row>
    <row r="957" customFormat="false" ht="13.8" hidden="false" customHeight="false" outlineLevel="0" collapsed="false">
      <c r="AJ957" s="0" t="s">
        <v>76</v>
      </c>
      <c r="AK957" s="0" t="s">
        <v>43</v>
      </c>
      <c r="AL957" s="0" t="n">
        <v>0.94577309770108</v>
      </c>
    </row>
    <row r="958" customFormat="false" ht="13.8" hidden="false" customHeight="false" outlineLevel="0" collapsed="false">
      <c r="AJ958" s="0" t="s">
        <v>76</v>
      </c>
      <c r="AK958" s="0" t="s">
        <v>43</v>
      </c>
      <c r="AL958" s="0" t="n">
        <v>0.93074133356519</v>
      </c>
    </row>
    <row r="959" customFormat="false" ht="13.8" hidden="false" customHeight="false" outlineLevel="0" collapsed="false">
      <c r="AJ959" s="0" t="s">
        <v>76</v>
      </c>
      <c r="AK959" s="0" t="s">
        <v>43</v>
      </c>
      <c r="AL959" s="0" t="n">
        <v>1.0265160387956</v>
      </c>
    </row>
    <row r="960" customFormat="false" ht="13.8" hidden="false" customHeight="false" outlineLevel="0" collapsed="false">
      <c r="AJ960" s="0" t="s">
        <v>76</v>
      </c>
      <c r="AK960" s="0" t="s">
        <v>43</v>
      </c>
      <c r="AL960" s="0" t="n">
        <v>0.95468488228052</v>
      </c>
    </row>
    <row r="961" customFormat="false" ht="13.8" hidden="false" customHeight="false" outlineLevel="0" collapsed="false">
      <c r="AJ961" s="0" t="s">
        <v>76</v>
      </c>
      <c r="AK961" s="0" t="s">
        <v>43</v>
      </c>
      <c r="AL961" s="0" t="n">
        <v>0.86031757964031</v>
      </c>
    </row>
    <row r="962" customFormat="false" ht="13.8" hidden="false" customHeight="false" outlineLevel="0" collapsed="false">
      <c r="AJ962" s="0" t="s">
        <v>76</v>
      </c>
      <c r="AK962" s="0" t="s">
        <v>43</v>
      </c>
      <c r="AL962" s="0" t="n">
        <v>0.96443273176738</v>
      </c>
    </row>
    <row r="963" customFormat="false" ht="13.8" hidden="false" customHeight="false" outlineLevel="0" collapsed="false">
      <c r="AJ963" s="0" t="s">
        <v>76</v>
      </c>
      <c r="AK963" s="0" t="s">
        <v>43</v>
      </c>
      <c r="AL963" s="0" t="n">
        <v>1.0006467744488</v>
      </c>
    </row>
    <row r="964" customFormat="false" ht="13.8" hidden="false" customHeight="false" outlineLevel="0" collapsed="false">
      <c r="AJ964" s="0" t="s">
        <v>76</v>
      </c>
      <c r="AK964" s="0" t="s">
        <v>43</v>
      </c>
      <c r="AL964" s="0" t="n">
        <v>0.94164706724957</v>
      </c>
    </row>
    <row r="965" customFormat="false" ht="13.8" hidden="false" customHeight="false" outlineLevel="0" collapsed="false">
      <c r="AJ965" s="0" t="s">
        <v>76</v>
      </c>
      <c r="AK965" s="0" t="s">
        <v>43</v>
      </c>
      <c r="AL965" s="0" t="n">
        <v>1.0359909341322</v>
      </c>
    </row>
    <row r="966" customFormat="false" ht="13.8" hidden="false" customHeight="false" outlineLevel="0" collapsed="false">
      <c r="AJ966" s="0" t="s">
        <v>76</v>
      </c>
      <c r="AK966" s="0" t="s">
        <v>43</v>
      </c>
      <c r="AL966" s="0" t="n">
        <v>0.86366333803438</v>
      </c>
    </row>
    <row r="967" customFormat="false" ht="13.8" hidden="false" customHeight="false" outlineLevel="0" collapsed="false">
      <c r="AJ967" s="0" t="s">
        <v>76</v>
      </c>
      <c r="AK967" s="0" t="s">
        <v>43</v>
      </c>
      <c r="AL967" s="0" t="n">
        <v>1.0424897486369</v>
      </c>
    </row>
    <row r="969" customFormat="false" ht="13.8" hidden="false" customHeight="false" outlineLevel="0" collapsed="false">
      <c r="AJ969" s="0" t="s">
        <v>79</v>
      </c>
      <c r="AK969" s="0" t="s">
        <v>38</v>
      </c>
      <c r="AL969" s="0" t="n">
        <v>0.10285818390401</v>
      </c>
      <c r="AM969" s="0" t="n">
        <f aca="false">AVERAGE(AL969:AL998)</f>
        <v>0.115091761356338</v>
      </c>
    </row>
    <row r="970" customFormat="false" ht="13.8" hidden="false" customHeight="false" outlineLevel="0" collapsed="false">
      <c r="AJ970" s="0" t="s">
        <v>79</v>
      </c>
      <c r="AK970" s="0" t="s">
        <v>38</v>
      </c>
      <c r="AL970" s="0" t="n">
        <v>0.13423010727058</v>
      </c>
    </row>
    <row r="971" customFormat="false" ht="13.8" hidden="false" customHeight="false" outlineLevel="0" collapsed="false">
      <c r="AJ971" s="0" t="s">
        <v>79</v>
      </c>
      <c r="AK971" s="0" t="s">
        <v>38</v>
      </c>
      <c r="AL971" s="0" t="n">
        <v>0.13472515577748</v>
      </c>
    </row>
    <row r="972" customFormat="false" ht="13.8" hidden="false" customHeight="false" outlineLevel="0" collapsed="false">
      <c r="AJ972" s="0" t="s">
        <v>79</v>
      </c>
      <c r="AK972" s="0" t="s">
        <v>38</v>
      </c>
      <c r="AL972" s="0" t="n">
        <v>0.11428005052391</v>
      </c>
    </row>
    <row r="973" customFormat="false" ht="13.8" hidden="false" customHeight="false" outlineLevel="0" collapsed="false">
      <c r="AJ973" s="0" t="s">
        <v>79</v>
      </c>
      <c r="AK973" s="0" t="s">
        <v>38</v>
      </c>
      <c r="AL973" s="0" t="n">
        <v>0.11449437586892</v>
      </c>
    </row>
    <row r="974" customFormat="false" ht="13.8" hidden="false" customHeight="false" outlineLevel="0" collapsed="false">
      <c r="AJ974" s="0" t="s">
        <v>79</v>
      </c>
      <c r="AK974" s="0" t="s">
        <v>38</v>
      </c>
      <c r="AL974" s="0" t="n">
        <v>0.11788941114453</v>
      </c>
    </row>
    <row r="975" customFormat="false" ht="13.8" hidden="false" customHeight="false" outlineLevel="0" collapsed="false">
      <c r="AJ975" s="0" t="s">
        <v>79</v>
      </c>
      <c r="AK975" s="0" t="s">
        <v>38</v>
      </c>
      <c r="AL975" s="0" t="n">
        <v>0.13450173551892</v>
      </c>
    </row>
    <row r="976" customFormat="false" ht="13.8" hidden="false" customHeight="false" outlineLevel="0" collapsed="false">
      <c r="AJ976" s="0" t="s">
        <v>79</v>
      </c>
      <c r="AK976" s="0" t="s">
        <v>38</v>
      </c>
      <c r="AL976" s="0" t="n">
        <v>0.12334023800856</v>
      </c>
    </row>
    <row r="977" customFormat="false" ht="13.8" hidden="false" customHeight="false" outlineLevel="0" collapsed="false">
      <c r="AJ977" s="0" t="s">
        <v>79</v>
      </c>
      <c r="AK977" s="0" t="s">
        <v>38</v>
      </c>
      <c r="AL977" s="0" t="n">
        <v>0.10880670021338</v>
      </c>
    </row>
    <row r="978" customFormat="false" ht="13.8" hidden="false" customHeight="false" outlineLevel="0" collapsed="false">
      <c r="AJ978" s="0" t="s">
        <v>79</v>
      </c>
      <c r="AK978" s="0" t="s">
        <v>38</v>
      </c>
      <c r="AL978" s="0" t="n">
        <v>0.13614172284316</v>
      </c>
    </row>
    <row r="979" customFormat="false" ht="13.8" hidden="false" customHeight="false" outlineLevel="0" collapsed="false">
      <c r="AJ979" s="0" t="s">
        <v>79</v>
      </c>
      <c r="AK979" s="0" t="s">
        <v>38</v>
      </c>
      <c r="AL979" s="0" t="n">
        <v>0.11003403375007</v>
      </c>
    </row>
    <row r="980" customFormat="false" ht="13.8" hidden="false" customHeight="false" outlineLevel="0" collapsed="false">
      <c r="AJ980" s="0" t="s">
        <v>79</v>
      </c>
      <c r="AK980" s="0" t="s">
        <v>38</v>
      </c>
      <c r="AL980" s="0" t="n">
        <v>0.11753645871891</v>
      </c>
    </row>
    <row r="981" customFormat="false" ht="13.8" hidden="false" customHeight="false" outlineLevel="0" collapsed="false">
      <c r="AJ981" s="0" t="s">
        <v>79</v>
      </c>
      <c r="AK981" s="0" t="s">
        <v>38</v>
      </c>
      <c r="AL981" s="0" t="n">
        <v>0.077463123543789</v>
      </c>
    </row>
    <row r="982" customFormat="false" ht="13.8" hidden="false" customHeight="false" outlineLevel="0" collapsed="false">
      <c r="AJ982" s="0" t="s">
        <v>79</v>
      </c>
      <c r="AK982" s="0" t="s">
        <v>38</v>
      </c>
      <c r="AL982" s="0" t="n">
        <v>0.11332934031914</v>
      </c>
    </row>
    <row r="983" customFormat="false" ht="13.8" hidden="false" customHeight="false" outlineLevel="0" collapsed="false">
      <c r="AJ983" s="0" t="s">
        <v>79</v>
      </c>
      <c r="AK983" s="0" t="s">
        <v>38</v>
      </c>
      <c r="AL983" s="0" t="n">
        <v>0.11892638351031</v>
      </c>
    </row>
    <row r="984" customFormat="false" ht="13.8" hidden="false" customHeight="false" outlineLevel="0" collapsed="false">
      <c r="AJ984" s="0" t="s">
        <v>79</v>
      </c>
      <c r="AK984" s="0" t="s">
        <v>38</v>
      </c>
      <c r="AL984" s="0" t="n">
        <v>0.099098644974479</v>
      </c>
    </row>
    <row r="985" customFormat="false" ht="13.8" hidden="false" customHeight="false" outlineLevel="0" collapsed="false">
      <c r="AJ985" s="0" t="s">
        <v>79</v>
      </c>
      <c r="AK985" s="0" t="s">
        <v>38</v>
      </c>
      <c r="AL985" s="0" t="n">
        <v>0.099134375567</v>
      </c>
    </row>
    <row r="986" customFormat="false" ht="13.8" hidden="false" customHeight="false" outlineLevel="0" collapsed="false">
      <c r="AJ986" s="0" t="s">
        <v>79</v>
      </c>
      <c r="AK986" s="0" t="s">
        <v>38</v>
      </c>
      <c r="AL986" s="0" t="n">
        <v>0.11546283567115</v>
      </c>
    </row>
    <row r="987" customFormat="false" ht="13.8" hidden="false" customHeight="false" outlineLevel="0" collapsed="false">
      <c r="AJ987" s="0" t="s">
        <v>79</v>
      </c>
      <c r="AK987" s="0" t="s">
        <v>38</v>
      </c>
      <c r="AL987" s="0" t="n">
        <v>0.10711561727571</v>
      </c>
    </row>
    <row r="988" customFormat="false" ht="13.8" hidden="false" customHeight="false" outlineLevel="0" collapsed="false">
      <c r="AJ988" s="0" t="s">
        <v>79</v>
      </c>
      <c r="AK988" s="0" t="s">
        <v>38</v>
      </c>
      <c r="AL988" s="0" t="n">
        <v>0.12197250425903</v>
      </c>
    </row>
    <row r="989" customFormat="false" ht="13.8" hidden="false" customHeight="false" outlineLevel="0" collapsed="false">
      <c r="AJ989" s="0" t="s">
        <v>79</v>
      </c>
      <c r="AK989" s="0" t="s">
        <v>38</v>
      </c>
      <c r="AL989" s="0" t="n">
        <v>0.093982950079756</v>
      </c>
    </row>
    <row r="990" customFormat="false" ht="13.8" hidden="false" customHeight="false" outlineLevel="0" collapsed="false">
      <c r="AJ990" s="0" t="s">
        <v>79</v>
      </c>
      <c r="AK990" s="0" t="s">
        <v>38</v>
      </c>
      <c r="AL990" s="0" t="n">
        <v>0.1273753408031</v>
      </c>
    </row>
    <row r="991" customFormat="false" ht="13.8" hidden="false" customHeight="false" outlineLevel="0" collapsed="false">
      <c r="AJ991" s="0" t="s">
        <v>79</v>
      </c>
      <c r="AK991" s="0" t="s">
        <v>38</v>
      </c>
      <c r="AL991" s="0" t="n">
        <v>0.12387234481061</v>
      </c>
    </row>
    <row r="992" customFormat="false" ht="13.8" hidden="false" customHeight="false" outlineLevel="0" collapsed="false">
      <c r="AJ992" s="0" t="s">
        <v>79</v>
      </c>
      <c r="AK992" s="0" t="s">
        <v>38</v>
      </c>
      <c r="AL992" s="0" t="n">
        <v>0.095184323006332</v>
      </c>
    </row>
    <row r="993" customFormat="false" ht="13.8" hidden="false" customHeight="false" outlineLevel="0" collapsed="false">
      <c r="AJ993" s="0" t="s">
        <v>79</v>
      </c>
      <c r="AK993" s="0" t="s">
        <v>38</v>
      </c>
      <c r="AL993" s="0" t="n">
        <v>0.13034055155041</v>
      </c>
    </row>
    <row r="994" customFormat="false" ht="13.8" hidden="false" customHeight="false" outlineLevel="0" collapsed="false">
      <c r="AJ994" s="0" t="s">
        <v>79</v>
      </c>
      <c r="AK994" s="0" t="s">
        <v>38</v>
      </c>
      <c r="AL994" s="0" t="n">
        <v>0.10794000301367</v>
      </c>
    </row>
    <row r="995" customFormat="false" ht="13.8" hidden="false" customHeight="false" outlineLevel="0" collapsed="false">
      <c r="AJ995" s="0" t="s">
        <v>79</v>
      </c>
      <c r="AK995" s="0" t="s">
        <v>38</v>
      </c>
      <c r="AL995" s="0" t="n">
        <v>0.124525339686</v>
      </c>
    </row>
    <row r="996" customFormat="false" ht="13.8" hidden="false" customHeight="false" outlineLevel="0" collapsed="false">
      <c r="AJ996" s="0" t="s">
        <v>79</v>
      </c>
      <c r="AK996" s="0" t="s">
        <v>38</v>
      </c>
      <c r="AL996" s="0" t="n">
        <v>0.10327702531491</v>
      </c>
    </row>
    <row r="997" customFormat="false" ht="13.8" hidden="false" customHeight="false" outlineLevel="0" collapsed="false">
      <c r="AJ997" s="0" t="s">
        <v>79</v>
      </c>
      <c r="AK997" s="0" t="s">
        <v>38</v>
      </c>
      <c r="AL997" s="0" t="n">
        <v>0.13204827638103</v>
      </c>
    </row>
    <row r="998" customFormat="false" ht="13.8" hidden="false" customHeight="false" outlineLevel="0" collapsed="false">
      <c r="AJ998" s="0" t="s">
        <v>79</v>
      </c>
      <c r="AK998" s="0" t="s">
        <v>38</v>
      </c>
      <c r="AL998" s="0" t="n">
        <v>0.11286568738127</v>
      </c>
    </row>
    <row r="999" customFormat="false" ht="13.8" hidden="false" customHeight="false" outlineLevel="0" collapsed="false">
      <c r="AJ999" s="0" t="s">
        <v>79</v>
      </c>
      <c r="AK999" s="0" t="s">
        <v>40</v>
      </c>
      <c r="AL999" s="0" t="n">
        <v>0.11745746810487</v>
      </c>
      <c r="AM999" s="0" t="n">
        <f aca="false">AVERAGE(AL999:AL1028)</f>
        <v>0.112428965176058</v>
      </c>
    </row>
    <row r="1000" customFormat="false" ht="13.8" hidden="false" customHeight="false" outlineLevel="0" collapsed="false">
      <c r="AJ1000" s="0" t="s">
        <v>79</v>
      </c>
      <c r="AK1000" s="0" t="s">
        <v>40</v>
      </c>
      <c r="AL1000" s="0" t="n">
        <v>0.11715150004527</v>
      </c>
    </row>
    <row r="1001" customFormat="false" ht="13.8" hidden="false" customHeight="false" outlineLevel="0" collapsed="false">
      <c r="AJ1001" s="0" t="s">
        <v>79</v>
      </c>
      <c r="AK1001" s="0" t="s">
        <v>40</v>
      </c>
      <c r="AL1001" s="0" t="n">
        <v>0.10670748485241</v>
      </c>
    </row>
    <row r="1002" customFormat="false" ht="13.8" hidden="false" customHeight="false" outlineLevel="0" collapsed="false">
      <c r="AJ1002" s="0" t="s">
        <v>79</v>
      </c>
      <c r="AK1002" s="0" t="s">
        <v>40</v>
      </c>
      <c r="AL1002" s="0" t="n">
        <v>0.11171121395589</v>
      </c>
    </row>
    <row r="1003" customFormat="false" ht="13.8" hidden="false" customHeight="false" outlineLevel="0" collapsed="false">
      <c r="AJ1003" s="0" t="s">
        <v>79</v>
      </c>
      <c r="AK1003" s="0" t="s">
        <v>40</v>
      </c>
      <c r="AL1003" s="0" t="n">
        <v>0.10244559942723</v>
      </c>
    </row>
    <row r="1004" customFormat="false" ht="13.8" hidden="false" customHeight="false" outlineLevel="0" collapsed="false">
      <c r="AJ1004" s="0" t="s">
        <v>79</v>
      </c>
      <c r="AK1004" s="0" t="s">
        <v>40</v>
      </c>
      <c r="AL1004" s="0" t="n">
        <v>0.11495583049439</v>
      </c>
    </row>
    <row r="1005" customFormat="false" ht="13.8" hidden="false" customHeight="false" outlineLevel="0" collapsed="false">
      <c r="AJ1005" s="0" t="s">
        <v>79</v>
      </c>
      <c r="AK1005" s="0" t="s">
        <v>40</v>
      </c>
      <c r="AL1005" s="0" t="n">
        <v>0.0963903774039</v>
      </c>
    </row>
    <row r="1006" customFormat="false" ht="13.8" hidden="false" customHeight="false" outlineLevel="0" collapsed="false">
      <c r="AJ1006" s="0" t="s">
        <v>79</v>
      </c>
      <c r="AK1006" s="0" t="s">
        <v>40</v>
      </c>
      <c r="AL1006" s="0" t="n">
        <v>0.11308617336517</v>
      </c>
    </row>
    <row r="1007" customFormat="false" ht="13.8" hidden="false" customHeight="false" outlineLevel="0" collapsed="false">
      <c r="AJ1007" s="0" t="s">
        <v>79</v>
      </c>
      <c r="AK1007" s="0" t="s">
        <v>40</v>
      </c>
      <c r="AL1007" s="0" t="n">
        <v>0.10528577673105</v>
      </c>
    </row>
    <row r="1008" customFormat="false" ht="13.8" hidden="false" customHeight="false" outlineLevel="0" collapsed="false">
      <c r="AJ1008" s="0" t="s">
        <v>79</v>
      </c>
      <c r="AK1008" s="0" t="s">
        <v>40</v>
      </c>
      <c r="AL1008" s="0" t="n">
        <v>0.10855391587236</v>
      </c>
    </row>
    <row r="1009" customFormat="false" ht="13.8" hidden="false" customHeight="false" outlineLevel="0" collapsed="false">
      <c r="AJ1009" s="0" t="s">
        <v>79</v>
      </c>
      <c r="AK1009" s="0" t="s">
        <v>40</v>
      </c>
      <c r="AL1009" s="0" t="n">
        <v>0.11640197936242</v>
      </c>
    </row>
    <row r="1010" customFormat="false" ht="13.8" hidden="false" customHeight="false" outlineLevel="0" collapsed="false">
      <c r="AJ1010" s="0" t="s">
        <v>79</v>
      </c>
      <c r="AK1010" s="0" t="s">
        <v>40</v>
      </c>
      <c r="AL1010" s="0" t="n">
        <v>0.11953299135636</v>
      </c>
    </row>
    <row r="1011" customFormat="false" ht="13.8" hidden="false" customHeight="false" outlineLevel="0" collapsed="false">
      <c r="AJ1011" s="0" t="s">
        <v>79</v>
      </c>
      <c r="AK1011" s="0" t="s">
        <v>40</v>
      </c>
      <c r="AL1011" s="0" t="n">
        <v>0.12904238447901</v>
      </c>
    </row>
    <row r="1012" customFormat="false" ht="13.8" hidden="false" customHeight="false" outlineLevel="0" collapsed="false">
      <c r="AJ1012" s="0" t="s">
        <v>79</v>
      </c>
      <c r="AK1012" s="0" t="s">
        <v>40</v>
      </c>
      <c r="AL1012" s="0" t="n">
        <v>0.11588364975102</v>
      </c>
    </row>
    <row r="1013" customFormat="false" ht="13.8" hidden="false" customHeight="false" outlineLevel="0" collapsed="false">
      <c r="AJ1013" s="0" t="s">
        <v>79</v>
      </c>
      <c r="AK1013" s="0" t="s">
        <v>40</v>
      </c>
      <c r="AL1013" s="0" t="n">
        <v>0.11836755989187</v>
      </c>
    </row>
    <row r="1014" customFormat="false" ht="13.8" hidden="false" customHeight="false" outlineLevel="0" collapsed="false">
      <c r="AJ1014" s="0" t="s">
        <v>79</v>
      </c>
      <c r="AK1014" s="0" t="s">
        <v>40</v>
      </c>
      <c r="AL1014" s="0" t="n">
        <v>0.10252295875434</v>
      </c>
    </row>
    <row r="1015" customFormat="false" ht="13.8" hidden="false" customHeight="false" outlineLevel="0" collapsed="false">
      <c r="AJ1015" s="0" t="s">
        <v>79</v>
      </c>
      <c r="AK1015" s="0" t="s">
        <v>40</v>
      </c>
      <c r="AL1015" s="0" t="n">
        <v>0.12345878054368</v>
      </c>
    </row>
    <row r="1016" customFormat="false" ht="13.8" hidden="false" customHeight="false" outlineLevel="0" collapsed="false">
      <c r="AJ1016" s="0" t="s">
        <v>79</v>
      </c>
      <c r="AK1016" s="0" t="s">
        <v>40</v>
      </c>
      <c r="AL1016" s="0" t="n">
        <v>0.12462378379148</v>
      </c>
    </row>
    <row r="1017" customFormat="false" ht="13.8" hidden="false" customHeight="false" outlineLevel="0" collapsed="false">
      <c r="AJ1017" s="0" t="s">
        <v>79</v>
      </c>
      <c r="AK1017" s="0" t="s">
        <v>40</v>
      </c>
      <c r="AL1017" s="0" t="n">
        <v>0.11243798806759</v>
      </c>
    </row>
    <row r="1018" customFormat="false" ht="13.8" hidden="false" customHeight="false" outlineLevel="0" collapsed="false">
      <c r="AJ1018" s="0" t="s">
        <v>79</v>
      </c>
      <c r="AK1018" s="0" t="s">
        <v>40</v>
      </c>
      <c r="AL1018" s="0" t="n">
        <v>0.11882808005619</v>
      </c>
    </row>
    <row r="1019" customFormat="false" ht="13.8" hidden="false" customHeight="false" outlineLevel="0" collapsed="false">
      <c r="AJ1019" s="0" t="s">
        <v>79</v>
      </c>
      <c r="AK1019" s="0" t="s">
        <v>40</v>
      </c>
      <c r="AL1019" s="0" t="n">
        <v>0.10557686528403</v>
      </c>
    </row>
    <row r="1020" customFormat="false" ht="13.8" hidden="false" customHeight="false" outlineLevel="0" collapsed="false">
      <c r="AJ1020" s="0" t="s">
        <v>79</v>
      </c>
      <c r="AK1020" s="0" t="s">
        <v>40</v>
      </c>
      <c r="AL1020" s="0" t="n">
        <v>0.1126695890964</v>
      </c>
    </row>
    <row r="1021" customFormat="false" ht="13.8" hidden="false" customHeight="false" outlineLevel="0" collapsed="false">
      <c r="AJ1021" s="0" t="s">
        <v>79</v>
      </c>
      <c r="AK1021" s="0" t="s">
        <v>40</v>
      </c>
      <c r="AL1021" s="0" t="n">
        <v>0.10660419005379</v>
      </c>
    </row>
    <row r="1022" customFormat="false" ht="13.8" hidden="false" customHeight="false" outlineLevel="0" collapsed="false">
      <c r="AJ1022" s="0" t="s">
        <v>79</v>
      </c>
      <c r="AK1022" s="0" t="s">
        <v>40</v>
      </c>
      <c r="AL1022" s="0" t="n">
        <v>0.11327813644357</v>
      </c>
    </row>
    <row r="1023" customFormat="false" ht="13.8" hidden="false" customHeight="false" outlineLevel="0" collapsed="false">
      <c r="AJ1023" s="0" t="s">
        <v>79</v>
      </c>
      <c r="AK1023" s="0" t="s">
        <v>40</v>
      </c>
      <c r="AL1023" s="0" t="n">
        <v>0.10612199946597</v>
      </c>
    </row>
    <row r="1024" customFormat="false" ht="13.8" hidden="false" customHeight="false" outlineLevel="0" collapsed="false">
      <c r="AJ1024" s="0" t="s">
        <v>79</v>
      </c>
      <c r="AK1024" s="0" t="s">
        <v>40</v>
      </c>
      <c r="AL1024" s="0" t="n">
        <v>0.10687728322939</v>
      </c>
    </row>
    <row r="1025" customFormat="false" ht="13.8" hidden="false" customHeight="false" outlineLevel="0" collapsed="false">
      <c r="AJ1025" s="0" t="s">
        <v>79</v>
      </c>
      <c r="AK1025" s="0" t="s">
        <v>40</v>
      </c>
      <c r="AL1025" s="0" t="n">
        <v>0.090419620087222</v>
      </c>
    </row>
    <row r="1026" customFormat="false" ht="13.8" hidden="false" customHeight="false" outlineLevel="0" collapsed="false">
      <c r="AJ1026" s="0" t="s">
        <v>79</v>
      </c>
      <c r="AK1026" s="0" t="s">
        <v>40</v>
      </c>
      <c r="AL1026" s="0" t="n">
        <v>0.12291296843622</v>
      </c>
    </row>
    <row r="1027" customFormat="false" ht="13.8" hidden="false" customHeight="false" outlineLevel="0" collapsed="false">
      <c r="AJ1027" s="0" t="s">
        <v>79</v>
      </c>
      <c r="AK1027" s="0" t="s">
        <v>40</v>
      </c>
      <c r="AL1027" s="0" t="n">
        <v>0.10722883682809</v>
      </c>
    </row>
    <row r="1028" customFormat="false" ht="13.8" hidden="false" customHeight="false" outlineLevel="0" collapsed="false">
      <c r="AJ1028" s="0" t="s">
        <v>79</v>
      </c>
      <c r="AK1028" s="0" t="s">
        <v>40</v>
      </c>
      <c r="AL1028" s="0" t="n">
        <v>0.12633397005055</v>
      </c>
    </row>
    <row r="1029" customFormat="false" ht="13.8" hidden="false" customHeight="false" outlineLevel="0" collapsed="false">
      <c r="AJ1029" s="0" t="s">
        <v>79</v>
      </c>
      <c r="AK1029" s="0" t="s">
        <v>41</v>
      </c>
      <c r="AL1029" s="0" t="n">
        <v>0.11331703525674</v>
      </c>
      <c r="AM1029" s="0" t="n">
        <f aca="false">AVERAGE(AL1029:AL1058)</f>
        <v>0.114628071466434</v>
      </c>
    </row>
    <row r="1030" customFormat="false" ht="13.8" hidden="false" customHeight="false" outlineLevel="0" collapsed="false">
      <c r="AJ1030" s="0" t="s">
        <v>79</v>
      </c>
      <c r="AK1030" s="0" t="s">
        <v>41</v>
      </c>
      <c r="AL1030" s="0" t="n">
        <v>0.12285661492351</v>
      </c>
    </row>
    <row r="1031" customFormat="false" ht="13.8" hidden="false" customHeight="false" outlineLevel="0" collapsed="false">
      <c r="AJ1031" s="0" t="s">
        <v>79</v>
      </c>
      <c r="AK1031" s="0" t="s">
        <v>41</v>
      </c>
      <c r="AL1031" s="0" t="n">
        <v>0.12440276247697</v>
      </c>
    </row>
    <row r="1032" customFormat="false" ht="13.8" hidden="false" customHeight="false" outlineLevel="0" collapsed="false">
      <c r="AJ1032" s="0" t="s">
        <v>79</v>
      </c>
      <c r="AK1032" s="0" t="s">
        <v>41</v>
      </c>
      <c r="AL1032" s="0" t="n">
        <v>0.10970698543983</v>
      </c>
    </row>
    <row r="1033" customFormat="false" ht="13.8" hidden="false" customHeight="false" outlineLevel="0" collapsed="false">
      <c r="AJ1033" s="0" t="s">
        <v>79</v>
      </c>
      <c r="AK1033" s="0" t="s">
        <v>41</v>
      </c>
      <c r="AL1033" s="0" t="n">
        <v>0.1159529373106</v>
      </c>
    </row>
    <row r="1034" customFormat="false" ht="13.8" hidden="false" customHeight="false" outlineLevel="0" collapsed="false">
      <c r="AJ1034" s="0" t="s">
        <v>79</v>
      </c>
      <c r="AK1034" s="0" t="s">
        <v>41</v>
      </c>
      <c r="AL1034" s="0" t="n">
        <v>0.093079816130945</v>
      </c>
    </row>
    <row r="1035" customFormat="false" ht="13.8" hidden="false" customHeight="false" outlineLevel="0" collapsed="false">
      <c r="AJ1035" s="0" t="s">
        <v>79</v>
      </c>
      <c r="AK1035" s="0" t="s">
        <v>41</v>
      </c>
      <c r="AL1035" s="0" t="n">
        <v>0.12032494286331</v>
      </c>
    </row>
    <row r="1036" customFormat="false" ht="13.8" hidden="false" customHeight="false" outlineLevel="0" collapsed="false">
      <c r="AJ1036" s="0" t="s">
        <v>79</v>
      </c>
      <c r="AK1036" s="0" t="s">
        <v>41</v>
      </c>
      <c r="AL1036" s="0" t="n">
        <v>0.12120076450642</v>
      </c>
    </row>
    <row r="1037" customFormat="false" ht="13.8" hidden="false" customHeight="false" outlineLevel="0" collapsed="false">
      <c r="AJ1037" s="0" t="s">
        <v>79</v>
      </c>
      <c r="AK1037" s="0" t="s">
        <v>41</v>
      </c>
      <c r="AL1037" s="0" t="n">
        <v>0.10149412228262</v>
      </c>
    </row>
    <row r="1038" customFormat="false" ht="13.8" hidden="false" customHeight="false" outlineLevel="0" collapsed="false">
      <c r="AJ1038" s="0" t="s">
        <v>79</v>
      </c>
      <c r="AK1038" s="0" t="s">
        <v>41</v>
      </c>
      <c r="AL1038" s="0" t="n">
        <v>0.13204245027047</v>
      </c>
    </row>
    <row r="1039" customFormat="false" ht="13.8" hidden="false" customHeight="false" outlineLevel="0" collapsed="false">
      <c r="AJ1039" s="0" t="s">
        <v>79</v>
      </c>
      <c r="AK1039" s="0" t="s">
        <v>41</v>
      </c>
      <c r="AL1039" s="0" t="n">
        <v>0.11513309672796</v>
      </c>
    </row>
    <row r="1040" customFormat="false" ht="13.8" hidden="false" customHeight="false" outlineLevel="0" collapsed="false">
      <c r="AJ1040" s="0" t="s">
        <v>79</v>
      </c>
      <c r="AK1040" s="0" t="s">
        <v>41</v>
      </c>
      <c r="AL1040" s="0" t="n">
        <v>0.12634873710107</v>
      </c>
    </row>
    <row r="1041" customFormat="false" ht="13.8" hidden="false" customHeight="false" outlineLevel="0" collapsed="false">
      <c r="AJ1041" s="0" t="s">
        <v>79</v>
      </c>
      <c r="AK1041" s="0" t="s">
        <v>41</v>
      </c>
      <c r="AL1041" s="0" t="n">
        <v>0.10106361675791</v>
      </c>
    </row>
    <row r="1042" customFormat="false" ht="13.8" hidden="false" customHeight="false" outlineLevel="0" collapsed="false">
      <c r="AJ1042" s="0" t="s">
        <v>79</v>
      </c>
      <c r="AK1042" s="0" t="s">
        <v>41</v>
      </c>
      <c r="AL1042" s="0" t="n">
        <v>0.11145172805539</v>
      </c>
    </row>
    <row r="1043" customFormat="false" ht="13.8" hidden="false" customHeight="false" outlineLevel="0" collapsed="false">
      <c r="AJ1043" s="0" t="s">
        <v>79</v>
      </c>
      <c r="AK1043" s="0" t="s">
        <v>41</v>
      </c>
      <c r="AL1043" s="0" t="n">
        <v>0.11097917452493</v>
      </c>
    </row>
    <row r="1044" customFormat="false" ht="13.8" hidden="false" customHeight="false" outlineLevel="0" collapsed="false">
      <c r="AJ1044" s="0" t="s">
        <v>79</v>
      </c>
      <c r="AK1044" s="0" t="s">
        <v>41</v>
      </c>
      <c r="AL1044" s="0" t="n">
        <v>0.121052730375</v>
      </c>
    </row>
    <row r="1045" customFormat="false" ht="13.8" hidden="false" customHeight="false" outlineLevel="0" collapsed="false">
      <c r="AJ1045" s="0" t="s">
        <v>79</v>
      </c>
      <c r="AK1045" s="0" t="s">
        <v>41</v>
      </c>
      <c r="AL1045" s="0" t="n">
        <v>0.10253554721674</v>
      </c>
    </row>
    <row r="1046" customFormat="false" ht="13.8" hidden="false" customHeight="false" outlineLevel="0" collapsed="false">
      <c r="AJ1046" s="0" t="s">
        <v>79</v>
      </c>
      <c r="AK1046" s="0" t="s">
        <v>41</v>
      </c>
      <c r="AL1046" s="0" t="n">
        <v>0.10231178321849</v>
      </c>
    </row>
    <row r="1047" customFormat="false" ht="13.8" hidden="false" customHeight="false" outlineLevel="0" collapsed="false">
      <c r="AJ1047" s="0" t="s">
        <v>79</v>
      </c>
      <c r="AK1047" s="0" t="s">
        <v>41</v>
      </c>
      <c r="AL1047" s="0" t="n">
        <v>0.12344433111087</v>
      </c>
    </row>
    <row r="1048" customFormat="false" ht="13.8" hidden="false" customHeight="false" outlineLevel="0" collapsed="false">
      <c r="AJ1048" s="0" t="s">
        <v>79</v>
      </c>
      <c r="AK1048" s="0" t="s">
        <v>41</v>
      </c>
      <c r="AL1048" s="0" t="n">
        <v>0.1151358271969</v>
      </c>
    </row>
    <row r="1049" customFormat="false" ht="13.8" hidden="false" customHeight="false" outlineLevel="0" collapsed="false">
      <c r="AJ1049" s="0" t="s">
        <v>79</v>
      </c>
      <c r="AK1049" s="0" t="s">
        <v>41</v>
      </c>
      <c r="AL1049" s="0" t="n">
        <v>0.12014220393838</v>
      </c>
    </row>
    <row r="1050" customFormat="false" ht="13.8" hidden="false" customHeight="false" outlineLevel="0" collapsed="false">
      <c r="AJ1050" s="0" t="s">
        <v>79</v>
      </c>
      <c r="AK1050" s="0" t="s">
        <v>41</v>
      </c>
      <c r="AL1050" s="0" t="n">
        <v>0.13041148780369</v>
      </c>
    </row>
    <row r="1051" customFormat="false" ht="13.8" hidden="false" customHeight="false" outlineLevel="0" collapsed="false">
      <c r="AJ1051" s="0" t="s">
        <v>79</v>
      </c>
      <c r="AK1051" s="0" t="s">
        <v>41</v>
      </c>
      <c r="AL1051" s="0" t="n">
        <v>0.12075306152379</v>
      </c>
    </row>
    <row r="1052" customFormat="false" ht="13.8" hidden="false" customHeight="false" outlineLevel="0" collapsed="false">
      <c r="AJ1052" s="0" t="s">
        <v>79</v>
      </c>
      <c r="AK1052" s="0" t="s">
        <v>41</v>
      </c>
      <c r="AL1052" s="0" t="n">
        <v>0.1150561004291</v>
      </c>
    </row>
    <row r="1053" customFormat="false" ht="13.8" hidden="false" customHeight="false" outlineLevel="0" collapsed="false">
      <c r="AJ1053" s="0" t="s">
        <v>79</v>
      </c>
      <c r="AK1053" s="0" t="s">
        <v>41</v>
      </c>
      <c r="AL1053" s="0" t="n">
        <v>0.11729829720927</v>
      </c>
    </row>
    <row r="1054" customFormat="false" ht="13.8" hidden="false" customHeight="false" outlineLevel="0" collapsed="false">
      <c r="AJ1054" s="0" t="s">
        <v>79</v>
      </c>
      <c r="AK1054" s="0" t="s">
        <v>41</v>
      </c>
      <c r="AL1054" s="0" t="n">
        <v>0.10227315249237</v>
      </c>
    </row>
    <row r="1055" customFormat="false" ht="13.8" hidden="false" customHeight="false" outlineLevel="0" collapsed="false">
      <c r="AJ1055" s="0" t="s">
        <v>79</v>
      </c>
      <c r="AK1055" s="0" t="s">
        <v>41</v>
      </c>
      <c r="AL1055" s="0" t="n">
        <v>0.10197401661979</v>
      </c>
    </row>
    <row r="1056" customFormat="false" ht="13.8" hidden="false" customHeight="false" outlineLevel="0" collapsed="false">
      <c r="AJ1056" s="0" t="s">
        <v>79</v>
      </c>
      <c r="AK1056" s="0" t="s">
        <v>41</v>
      </c>
      <c r="AL1056" s="0" t="n">
        <v>0.099575108561722</v>
      </c>
    </row>
    <row r="1057" customFormat="false" ht="13.8" hidden="false" customHeight="false" outlineLevel="0" collapsed="false">
      <c r="AJ1057" s="0" t="s">
        <v>79</v>
      </c>
      <c r="AK1057" s="0" t="s">
        <v>41</v>
      </c>
      <c r="AL1057" s="0" t="n">
        <v>0.13058944259439</v>
      </c>
    </row>
    <row r="1058" customFormat="false" ht="13.8" hidden="false" customHeight="false" outlineLevel="0" collapsed="false">
      <c r="AJ1058" s="0" t="s">
        <v>79</v>
      </c>
      <c r="AK1058" s="0" t="s">
        <v>41</v>
      </c>
      <c r="AL1058" s="0" t="n">
        <v>0.11693426907383</v>
      </c>
    </row>
    <row r="1059" customFormat="false" ht="13.8" hidden="false" customHeight="false" outlineLevel="0" collapsed="false">
      <c r="AJ1059" s="0" t="s">
        <v>79</v>
      </c>
      <c r="AK1059" s="0" t="s">
        <v>42</v>
      </c>
      <c r="AL1059" s="0" t="n">
        <v>0.1038947900207</v>
      </c>
      <c r="AM1059" s="0" t="n">
        <f aca="false">AVERAGE(AL1059:AL1088)</f>
        <v>0.117721185547422</v>
      </c>
    </row>
    <row r="1060" customFormat="false" ht="13.8" hidden="false" customHeight="false" outlineLevel="0" collapsed="false">
      <c r="AJ1060" s="0" t="s">
        <v>79</v>
      </c>
      <c r="AK1060" s="0" t="s">
        <v>42</v>
      </c>
      <c r="AL1060" s="0" t="n">
        <v>0.10794301495498</v>
      </c>
    </row>
    <row r="1061" customFormat="false" ht="13.8" hidden="false" customHeight="false" outlineLevel="0" collapsed="false">
      <c r="AJ1061" s="0" t="s">
        <v>79</v>
      </c>
      <c r="AK1061" s="0" t="s">
        <v>42</v>
      </c>
      <c r="AL1061" s="0" t="n">
        <v>0.11775569448972</v>
      </c>
    </row>
    <row r="1062" customFormat="false" ht="13.8" hidden="false" customHeight="false" outlineLevel="0" collapsed="false">
      <c r="AJ1062" s="0" t="s">
        <v>79</v>
      </c>
      <c r="AK1062" s="0" t="s">
        <v>42</v>
      </c>
      <c r="AL1062" s="0" t="n">
        <v>0.13366787077645</v>
      </c>
    </row>
    <row r="1063" customFormat="false" ht="13.8" hidden="false" customHeight="false" outlineLevel="0" collapsed="false">
      <c r="AJ1063" s="0" t="s">
        <v>79</v>
      </c>
      <c r="AK1063" s="0" t="s">
        <v>42</v>
      </c>
      <c r="AL1063" s="0" t="n">
        <v>0.11123250944134</v>
      </c>
    </row>
    <row r="1064" customFormat="false" ht="13.8" hidden="false" customHeight="false" outlineLevel="0" collapsed="false">
      <c r="AJ1064" s="0" t="s">
        <v>79</v>
      </c>
      <c r="AK1064" s="0" t="s">
        <v>42</v>
      </c>
      <c r="AL1064" s="0" t="n">
        <v>0.11625514364457</v>
      </c>
    </row>
    <row r="1065" customFormat="false" ht="13.8" hidden="false" customHeight="false" outlineLevel="0" collapsed="false">
      <c r="AJ1065" s="0" t="s">
        <v>79</v>
      </c>
      <c r="AK1065" s="0" t="s">
        <v>42</v>
      </c>
      <c r="AL1065" s="0" t="n">
        <v>0.11786052155099</v>
      </c>
    </row>
    <row r="1066" customFormat="false" ht="13.8" hidden="false" customHeight="false" outlineLevel="0" collapsed="false">
      <c r="AJ1066" s="0" t="s">
        <v>79</v>
      </c>
      <c r="AK1066" s="0" t="s">
        <v>42</v>
      </c>
      <c r="AL1066" s="0" t="n">
        <v>0.11659559197297</v>
      </c>
    </row>
    <row r="1067" customFormat="false" ht="13.8" hidden="false" customHeight="false" outlineLevel="0" collapsed="false">
      <c r="AJ1067" s="0" t="s">
        <v>79</v>
      </c>
      <c r="AK1067" s="0" t="s">
        <v>42</v>
      </c>
      <c r="AL1067" s="0" t="n">
        <v>0.11193527169154</v>
      </c>
    </row>
    <row r="1068" customFormat="false" ht="13.8" hidden="false" customHeight="false" outlineLevel="0" collapsed="false">
      <c r="AJ1068" s="0" t="s">
        <v>79</v>
      </c>
      <c r="AK1068" s="0" t="s">
        <v>42</v>
      </c>
      <c r="AL1068" s="0" t="n">
        <v>0.095252080426089</v>
      </c>
    </row>
    <row r="1069" customFormat="false" ht="13.8" hidden="false" customHeight="false" outlineLevel="0" collapsed="false">
      <c r="AJ1069" s="0" t="s">
        <v>79</v>
      </c>
      <c r="AK1069" s="0" t="s">
        <v>42</v>
      </c>
      <c r="AL1069" s="0" t="n">
        <v>0.10831273162141</v>
      </c>
    </row>
    <row r="1070" customFormat="false" ht="13.8" hidden="false" customHeight="false" outlineLevel="0" collapsed="false">
      <c r="AJ1070" s="0" t="s">
        <v>79</v>
      </c>
      <c r="AK1070" s="0" t="s">
        <v>42</v>
      </c>
      <c r="AL1070" s="0" t="n">
        <v>0.1325940917132</v>
      </c>
    </row>
    <row r="1071" customFormat="false" ht="13.8" hidden="false" customHeight="false" outlineLevel="0" collapsed="false">
      <c r="AJ1071" s="0" t="s">
        <v>79</v>
      </c>
      <c r="AK1071" s="0" t="s">
        <v>42</v>
      </c>
      <c r="AL1071" s="0" t="n">
        <v>0.09350271748529</v>
      </c>
    </row>
    <row r="1072" customFormat="false" ht="13.8" hidden="false" customHeight="false" outlineLevel="0" collapsed="false">
      <c r="AJ1072" s="0" t="s">
        <v>79</v>
      </c>
      <c r="AK1072" s="0" t="s">
        <v>42</v>
      </c>
      <c r="AL1072" s="0" t="n">
        <v>0.13186737274364</v>
      </c>
    </row>
    <row r="1073" customFormat="false" ht="13.8" hidden="false" customHeight="false" outlineLevel="0" collapsed="false">
      <c r="AJ1073" s="0" t="s">
        <v>79</v>
      </c>
      <c r="AK1073" s="0" t="s">
        <v>42</v>
      </c>
      <c r="AL1073" s="0" t="n">
        <v>0.11780041829362</v>
      </c>
    </row>
    <row r="1074" customFormat="false" ht="13.8" hidden="false" customHeight="false" outlineLevel="0" collapsed="false">
      <c r="AJ1074" s="0" t="s">
        <v>79</v>
      </c>
      <c r="AK1074" s="0" t="s">
        <v>42</v>
      </c>
      <c r="AL1074" s="0" t="n">
        <v>0.12413579982341</v>
      </c>
    </row>
    <row r="1075" customFormat="false" ht="13.8" hidden="false" customHeight="false" outlineLevel="0" collapsed="false">
      <c r="AJ1075" s="0" t="s">
        <v>79</v>
      </c>
      <c r="AK1075" s="0" t="s">
        <v>42</v>
      </c>
      <c r="AL1075" s="0" t="n">
        <v>0.10585337752838</v>
      </c>
    </row>
    <row r="1076" customFormat="false" ht="13.8" hidden="false" customHeight="false" outlineLevel="0" collapsed="false">
      <c r="AJ1076" s="0" t="s">
        <v>79</v>
      </c>
      <c r="AK1076" s="0" t="s">
        <v>42</v>
      </c>
      <c r="AL1076" s="0" t="n">
        <v>0.10942179114921</v>
      </c>
    </row>
    <row r="1077" customFormat="false" ht="13.8" hidden="false" customHeight="false" outlineLevel="0" collapsed="false">
      <c r="AJ1077" s="0" t="s">
        <v>79</v>
      </c>
      <c r="AK1077" s="0" t="s">
        <v>42</v>
      </c>
      <c r="AL1077" s="0" t="n">
        <v>0.11085347990345</v>
      </c>
    </row>
    <row r="1078" customFormat="false" ht="13.8" hidden="false" customHeight="false" outlineLevel="0" collapsed="false">
      <c r="AJ1078" s="0" t="s">
        <v>79</v>
      </c>
      <c r="AK1078" s="0" t="s">
        <v>42</v>
      </c>
      <c r="AL1078" s="0" t="n">
        <v>0.10783582019124</v>
      </c>
    </row>
    <row r="1079" customFormat="false" ht="13.8" hidden="false" customHeight="false" outlineLevel="0" collapsed="false">
      <c r="AJ1079" s="0" t="s">
        <v>79</v>
      </c>
      <c r="AK1079" s="0" t="s">
        <v>42</v>
      </c>
      <c r="AL1079" s="0" t="n">
        <v>0.12393041780449</v>
      </c>
    </row>
    <row r="1080" customFormat="false" ht="13.8" hidden="false" customHeight="false" outlineLevel="0" collapsed="false">
      <c r="AJ1080" s="0" t="s">
        <v>79</v>
      </c>
      <c r="AK1080" s="0" t="s">
        <v>42</v>
      </c>
      <c r="AL1080" s="0" t="n">
        <v>0.10149045273934</v>
      </c>
    </row>
    <row r="1081" customFormat="false" ht="13.8" hidden="false" customHeight="false" outlineLevel="0" collapsed="false">
      <c r="AJ1081" s="0" t="s">
        <v>79</v>
      </c>
      <c r="AK1081" s="0" t="s">
        <v>42</v>
      </c>
      <c r="AL1081" s="0" t="n">
        <v>0.12990842115619</v>
      </c>
    </row>
    <row r="1082" customFormat="false" ht="13.8" hidden="false" customHeight="false" outlineLevel="0" collapsed="false">
      <c r="AJ1082" s="0" t="s">
        <v>79</v>
      </c>
      <c r="AK1082" s="0" t="s">
        <v>42</v>
      </c>
      <c r="AL1082" s="0" t="n">
        <v>0.12504795846029</v>
      </c>
    </row>
    <row r="1083" customFormat="false" ht="13.8" hidden="false" customHeight="false" outlineLevel="0" collapsed="false">
      <c r="AJ1083" s="0" t="s">
        <v>79</v>
      </c>
      <c r="AK1083" s="0" t="s">
        <v>42</v>
      </c>
      <c r="AL1083" s="0" t="n">
        <v>0.11742731734896</v>
      </c>
    </row>
    <row r="1084" customFormat="false" ht="13.8" hidden="false" customHeight="false" outlineLevel="0" collapsed="false">
      <c r="AJ1084" s="0" t="s">
        <v>79</v>
      </c>
      <c r="AK1084" s="0" t="s">
        <v>42</v>
      </c>
      <c r="AL1084" s="0" t="n">
        <v>0.13938600458848</v>
      </c>
    </row>
    <row r="1085" customFormat="false" ht="13.8" hidden="false" customHeight="false" outlineLevel="0" collapsed="false">
      <c r="AJ1085" s="0" t="s">
        <v>79</v>
      </c>
      <c r="AK1085" s="0" t="s">
        <v>42</v>
      </c>
      <c r="AL1085" s="0" t="n">
        <v>0.11289097539342</v>
      </c>
    </row>
    <row r="1086" customFormat="false" ht="13.8" hidden="false" customHeight="false" outlineLevel="0" collapsed="false">
      <c r="AJ1086" s="0" t="s">
        <v>79</v>
      </c>
      <c r="AK1086" s="0" t="s">
        <v>42</v>
      </c>
      <c r="AL1086" s="0" t="n">
        <v>0.12931351260612</v>
      </c>
    </row>
    <row r="1087" customFormat="false" ht="13.8" hidden="false" customHeight="false" outlineLevel="0" collapsed="false">
      <c r="AJ1087" s="0" t="s">
        <v>79</v>
      </c>
      <c r="AK1087" s="0" t="s">
        <v>42</v>
      </c>
      <c r="AL1087" s="0" t="n">
        <v>0.13332857588049</v>
      </c>
    </row>
    <row r="1088" customFormat="false" ht="13.8" hidden="false" customHeight="false" outlineLevel="0" collapsed="false">
      <c r="AJ1088" s="0" t="s">
        <v>79</v>
      </c>
      <c r="AK1088" s="0" t="s">
        <v>42</v>
      </c>
      <c r="AL1088" s="0" t="n">
        <v>0.14434184102267</v>
      </c>
    </row>
    <row r="1089" customFormat="false" ht="13.8" hidden="false" customHeight="false" outlineLevel="0" collapsed="false">
      <c r="AJ1089" s="0" t="s">
        <v>79</v>
      </c>
      <c r="AK1089" s="0" t="s">
        <v>43</v>
      </c>
      <c r="AL1089" s="0" t="n">
        <v>0.12608239574293</v>
      </c>
      <c r="AM1089" s="0" t="n">
        <f aca="false">AVERAGE(AL1089:AL1118)</f>
        <v>0.114499385898724</v>
      </c>
    </row>
    <row r="1090" customFormat="false" ht="13.8" hidden="false" customHeight="false" outlineLevel="0" collapsed="false">
      <c r="AJ1090" s="0" t="s">
        <v>79</v>
      </c>
      <c r="AK1090" s="0" t="s">
        <v>43</v>
      </c>
      <c r="AL1090" s="0" t="n">
        <v>0.1080685829418</v>
      </c>
    </row>
    <row r="1091" customFormat="false" ht="13.8" hidden="false" customHeight="false" outlineLevel="0" collapsed="false">
      <c r="AJ1091" s="0" t="s">
        <v>79</v>
      </c>
      <c r="AK1091" s="0" t="s">
        <v>43</v>
      </c>
      <c r="AL1091" s="0" t="n">
        <v>0.10190511488016</v>
      </c>
    </row>
    <row r="1092" customFormat="false" ht="13.8" hidden="false" customHeight="false" outlineLevel="0" collapsed="false">
      <c r="AJ1092" s="0" t="s">
        <v>79</v>
      </c>
      <c r="AK1092" s="0" t="s">
        <v>43</v>
      </c>
      <c r="AL1092" s="0" t="n">
        <v>0.12749333536758</v>
      </c>
    </row>
    <row r="1093" customFormat="false" ht="13.8" hidden="false" customHeight="false" outlineLevel="0" collapsed="false">
      <c r="AJ1093" s="0" t="s">
        <v>79</v>
      </c>
      <c r="AK1093" s="0" t="s">
        <v>43</v>
      </c>
      <c r="AL1093" s="0" t="n">
        <v>0.096558212413423</v>
      </c>
    </row>
    <row r="1094" customFormat="false" ht="13.8" hidden="false" customHeight="false" outlineLevel="0" collapsed="false">
      <c r="AJ1094" s="0" t="s">
        <v>79</v>
      </c>
      <c r="AK1094" s="0" t="s">
        <v>43</v>
      </c>
      <c r="AL1094" s="0" t="n">
        <v>0.12113966664486</v>
      </c>
    </row>
    <row r="1095" customFormat="false" ht="13.8" hidden="false" customHeight="false" outlineLevel="0" collapsed="false">
      <c r="AJ1095" s="0" t="s">
        <v>79</v>
      </c>
      <c r="AK1095" s="0" t="s">
        <v>43</v>
      </c>
      <c r="AL1095" s="0" t="n">
        <v>0.10608425708267</v>
      </c>
    </row>
    <row r="1096" customFormat="false" ht="13.8" hidden="false" customHeight="false" outlineLevel="0" collapsed="false">
      <c r="AJ1096" s="0" t="s">
        <v>79</v>
      </c>
      <c r="AK1096" s="0" t="s">
        <v>43</v>
      </c>
      <c r="AL1096" s="0" t="n">
        <v>0.1348755022235</v>
      </c>
    </row>
    <row r="1097" customFormat="false" ht="13.8" hidden="false" customHeight="false" outlineLevel="0" collapsed="false">
      <c r="AJ1097" s="0" t="s">
        <v>79</v>
      </c>
      <c r="AK1097" s="0" t="s">
        <v>43</v>
      </c>
      <c r="AL1097" s="0" t="n">
        <v>0.10752750515421</v>
      </c>
    </row>
    <row r="1098" customFormat="false" ht="13.8" hidden="false" customHeight="false" outlineLevel="0" collapsed="false">
      <c r="AJ1098" s="0" t="s">
        <v>79</v>
      </c>
      <c r="AK1098" s="0" t="s">
        <v>43</v>
      </c>
      <c r="AL1098" s="0" t="n">
        <v>0.11354726284292</v>
      </c>
    </row>
    <row r="1099" customFormat="false" ht="13.8" hidden="false" customHeight="false" outlineLevel="0" collapsed="false">
      <c r="AJ1099" s="0" t="s">
        <v>79</v>
      </c>
      <c r="AK1099" s="0" t="s">
        <v>43</v>
      </c>
      <c r="AL1099" s="0" t="n">
        <v>0.11685978844471</v>
      </c>
    </row>
    <row r="1100" customFormat="false" ht="13.8" hidden="false" customHeight="false" outlineLevel="0" collapsed="false">
      <c r="AJ1100" s="0" t="s">
        <v>79</v>
      </c>
      <c r="AK1100" s="0" t="s">
        <v>43</v>
      </c>
      <c r="AL1100" s="0" t="n">
        <v>0.11825868703793</v>
      </c>
    </row>
    <row r="1101" customFormat="false" ht="13.8" hidden="false" customHeight="false" outlineLevel="0" collapsed="false">
      <c r="AJ1101" s="0" t="s">
        <v>79</v>
      </c>
      <c r="AK1101" s="0" t="s">
        <v>43</v>
      </c>
      <c r="AL1101" s="0" t="n">
        <v>0.12996695386159</v>
      </c>
    </row>
    <row r="1102" customFormat="false" ht="13.8" hidden="false" customHeight="false" outlineLevel="0" collapsed="false">
      <c r="AJ1102" s="0" t="s">
        <v>79</v>
      </c>
      <c r="AK1102" s="0" t="s">
        <v>43</v>
      </c>
      <c r="AL1102" s="0" t="n">
        <v>0.11419624275794</v>
      </c>
    </row>
    <row r="1103" customFormat="false" ht="13.8" hidden="false" customHeight="false" outlineLevel="0" collapsed="false">
      <c r="AJ1103" s="0" t="s">
        <v>79</v>
      </c>
      <c r="AK1103" s="0" t="s">
        <v>43</v>
      </c>
      <c r="AL1103" s="0" t="n">
        <v>0.098376510875855</v>
      </c>
    </row>
    <row r="1104" customFormat="false" ht="13.8" hidden="false" customHeight="false" outlineLevel="0" collapsed="false">
      <c r="AJ1104" s="0" t="s">
        <v>79</v>
      </c>
      <c r="AK1104" s="0" t="s">
        <v>43</v>
      </c>
      <c r="AL1104" s="0" t="n">
        <v>0.10227445185924</v>
      </c>
    </row>
    <row r="1105" customFormat="false" ht="13.8" hidden="false" customHeight="false" outlineLevel="0" collapsed="false">
      <c r="AJ1105" s="0" t="s">
        <v>79</v>
      </c>
      <c r="AK1105" s="0" t="s">
        <v>43</v>
      </c>
      <c r="AL1105" s="0" t="n">
        <v>0.12162947187644</v>
      </c>
    </row>
    <row r="1106" customFormat="false" ht="13.8" hidden="false" customHeight="false" outlineLevel="0" collapsed="false">
      <c r="AJ1106" s="0" t="s">
        <v>79</v>
      </c>
      <c r="AK1106" s="0" t="s">
        <v>43</v>
      </c>
      <c r="AL1106" s="0" t="n">
        <v>0.099391439464723</v>
      </c>
    </row>
    <row r="1107" customFormat="false" ht="13.8" hidden="false" customHeight="false" outlineLevel="0" collapsed="false">
      <c r="AJ1107" s="0" t="s">
        <v>79</v>
      </c>
      <c r="AK1107" s="0" t="s">
        <v>43</v>
      </c>
      <c r="AL1107" s="0" t="n">
        <v>0.12447780241496</v>
      </c>
    </row>
    <row r="1108" customFormat="false" ht="13.8" hidden="false" customHeight="false" outlineLevel="0" collapsed="false">
      <c r="AJ1108" s="0" t="s">
        <v>79</v>
      </c>
      <c r="AK1108" s="0" t="s">
        <v>43</v>
      </c>
      <c r="AL1108" s="0" t="n">
        <v>0.10122410256377</v>
      </c>
    </row>
    <row r="1109" customFormat="false" ht="13.8" hidden="false" customHeight="false" outlineLevel="0" collapsed="false">
      <c r="AJ1109" s="0" t="s">
        <v>79</v>
      </c>
      <c r="AK1109" s="0" t="s">
        <v>43</v>
      </c>
      <c r="AL1109" s="0" t="n">
        <v>0.1197520768061</v>
      </c>
    </row>
    <row r="1110" customFormat="false" ht="13.8" hidden="false" customHeight="false" outlineLevel="0" collapsed="false">
      <c r="AJ1110" s="0" t="s">
        <v>79</v>
      </c>
      <c r="AK1110" s="0" t="s">
        <v>43</v>
      </c>
      <c r="AL1110" s="0" t="n">
        <v>0.11803983587638</v>
      </c>
    </row>
    <row r="1111" customFormat="false" ht="13.8" hidden="false" customHeight="false" outlineLevel="0" collapsed="false">
      <c r="AJ1111" s="0" t="s">
        <v>79</v>
      </c>
      <c r="AK1111" s="0" t="s">
        <v>43</v>
      </c>
      <c r="AL1111" s="0" t="n">
        <v>0.10958320742013</v>
      </c>
    </row>
    <row r="1112" customFormat="false" ht="13.8" hidden="false" customHeight="false" outlineLevel="0" collapsed="false">
      <c r="AJ1112" s="0" t="s">
        <v>79</v>
      </c>
      <c r="AK1112" s="0" t="s">
        <v>43</v>
      </c>
      <c r="AL1112" s="0" t="n">
        <v>0.12361642802506</v>
      </c>
    </row>
    <row r="1113" customFormat="false" ht="13.8" hidden="false" customHeight="false" outlineLevel="0" collapsed="false">
      <c r="AJ1113" s="0" t="s">
        <v>79</v>
      </c>
      <c r="AK1113" s="0" t="s">
        <v>43</v>
      </c>
      <c r="AL1113" s="0" t="n">
        <v>0.081461981120133</v>
      </c>
    </row>
    <row r="1114" customFormat="false" ht="13.8" hidden="false" customHeight="false" outlineLevel="0" collapsed="false">
      <c r="AJ1114" s="0" t="s">
        <v>79</v>
      </c>
      <c r="AK1114" s="0" t="s">
        <v>43</v>
      </c>
      <c r="AL1114" s="0" t="n">
        <v>0.11313883426279</v>
      </c>
    </row>
    <row r="1115" customFormat="false" ht="13.8" hidden="false" customHeight="false" outlineLevel="0" collapsed="false">
      <c r="AJ1115" s="0" t="s">
        <v>79</v>
      </c>
      <c r="AK1115" s="0" t="s">
        <v>43</v>
      </c>
      <c r="AL1115" s="0" t="n">
        <v>0.11535162829218</v>
      </c>
    </row>
    <row r="1116" customFormat="false" ht="13.8" hidden="false" customHeight="false" outlineLevel="0" collapsed="false">
      <c r="AJ1116" s="0" t="s">
        <v>79</v>
      </c>
      <c r="AK1116" s="0" t="s">
        <v>43</v>
      </c>
      <c r="AL1116" s="0" t="n">
        <v>0.14823721458188</v>
      </c>
    </row>
    <row r="1117" customFormat="false" ht="13.8" hidden="false" customHeight="false" outlineLevel="0" collapsed="false">
      <c r="AJ1117" s="0" t="s">
        <v>79</v>
      </c>
      <c r="AK1117" s="0" t="s">
        <v>43</v>
      </c>
      <c r="AL1117" s="0" t="n">
        <v>0.13839226415942</v>
      </c>
    </row>
    <row r="1118" customFormat="false" ht="13.8" hidden="false" customHeight="false" outlineLevel="0" collapsed="false">
      <c r="AJ1118" s="0" t="s">
        <v>79</v>
      </c>
      <c r="AK1118" s="0" t="s">
        <v>43</v>
      </c>
      <c r="AL1118" s="0" t="n">
        <v>0.097470819966423</v>
      </c>
    </row>
    <row r="1120" customFormat="false" ht="13.8" hidden="false" customHeight="false" outlineLevel="0" collapsed="false">
      <c r="AJ1120" s="0" t="s">
        <v>80</v>
      </c>
      <c r="AK1120" s="0" t="s">
        <v>38</v>
      </c>
      <c r="AL1120" s="0" t="n">
        <v>0.14396255986429</v>
      </c>
      <c r="AM1120" s="0" t="n">
        <f aca="false">AVERAGE(AL1120:AL1149)</f>
        <v>0.141032836188368</v>
      </c>
    </row>
    <row r="1121" customFormat="false" ht="13.8" hidden="false" customHeight="false" outlineLevel="0" collapsed="false">
      <c r="AJ1121" s="0" t="s">
        <v>80</v>
      </c>
      <c r="AK1121" s="0" t="s">
        <v>38</v>
      </c>
      <c r="AL1121" s="0" t="n">
        <v>0.1486304169726</v>
      </c>
    </row>
    <row r="1122" customFormat="false" ht="13.8" hidden="false" customHeight="false" outlineLevel="0" collapsed="false">
      <c r="AJ1122" s="0" t="s">
        <v>80</v>
      </c>
      <c r="AK1122" s="0" t="s">
        <v>38</v>
      </c>
      <c r="AL1122" s="0" t="n">
        <v>0.14525324278039</v>
      </c>
    </row>
    <row r="1123" customFormat="false" ht="13.8" hidden="false" customHeight="false" outlineLevel="0" collapsed="false">
      <c r="AJ1123" s="0" t="s">
        <v>80</v>
      </c>
      <c r="AK1123" s="0" t="s">
        <v>38</v>
      </c>
      <c r="AL1123" s="0" t="n">
        <v>0.14190554358765</v>
      </c>
    </row>
    <row r="1124" customFormat="false" ht="13.8" hidden="false" customHeight="false" outlineLevel="0" collapsed="false">
      <c r="AJ1124" s="0" t="s">
        <v>80</v>
      </c>
      <c r="AK1124" s="0" t="s">
        <v>38</v>
      </c>
      <c r="AL1124" s="0" t="n">
        <v>0.12840977450469</v>
      </c>
    </row>
    <row r="1125" customFormat="false" ht="13.8" hidden="false" customHeight="false" outlineLevel="0" collapsed="false">
      <c r="AJ1125" s="0" t="s">
        <v>80</v>
      </c>
      <c r="AK1125" s="0" t="s">
        <v>38</v>
      </c>
      <c r="AL1125" s="0" t="n">
        <v>0.14873309101701</v>
      </c>
    </row>
    <row r="1126" customFormat="false" ht="13.8" hidden="false" customHeight="false" outlineLevel="0" collapsed="false">
      <c r="AJ1126" s="0" t="s">
        <v>80</v>
      </c>
      <c r="AK1126" s="0" t="s">
        <v>38</v>
      </c>
      <c r="AL1126" s="0" t="n">
        <v>0.13456581067383</v>
      </c>
    </row>
    <row r="1127" customFormat="false" ht="13.8" hidden="false" customHeight="false" outlineLevel="0" collapsed="false">
      <c r="AJ1127" s="0" t="s">
        <v>80</v>
      </c>
      <c r="AK1127" s="0" t="s">
        <v>38</v>
      </c>
      <c r="AL1127" s="0" t="n">
        <v>0.14247579451493</v>
      </c>
    </row>
    <row r="1128" customFormat="false" ht="13.8" hidden="false" customHeight="false" outlineLevel="0" collapsed="false">
      <c r="AJ1128" s="0" t="s">
        <v>80</v>
      </c>
      <c r="AK1128" s="0" t="s">
        <v>38</v>
      </c>
      <c r="AL1128" s="0" t="n">
        <v>0.14263100827036</v>
      </c>
    </row>
    <row r="1129" customFormat="false" ht="13.8" hidden="false" customHeight="false" outlineLevel="0" collapsed="false">
      <c r="AJ1129" s="0" t="s">
        <v>80</v>
      </c>
      <c r="AK1129" s="0" t="s">
        <v>38</v>
      </c>
      <c r="AL1129" s="0" t="n">
        <v>0.14863425686308</v>
      </c>
    </row>
    <row r="1130" customFormat="false" ht="13.8" hidden="false" customHeight="false" outlineLevel="0" collapsed="false">
      <c r="AJ1130" s="0" t="s">
        <v>80</v>
      </c>
      <c r="AK1130" s="0" t="s">
        <v>38</v>
      </c>
      <c r="AL1130" s="0" t="n">
        <v>0.14036860657867</v>
      </c>
    </row>
    <row r="1131" customFormat="false" ht="13.8" hidden="false" customHeight="false" outlineLevel="0" collapsed="false">
      <c r="AJ1131" s="0" t="s">
        <v>80</v>
      </c>
      <c r="AK1131" s="0" t="s">
        <v>38</v>
      </c>
      <c r="AL1131" s="0" t="n">
        <v>0.14839415916852</v>
      </c>
    </row>
    <row r="1132" customFormat="false" ht="13.8" hidden="false" customHeight="false" outlineLevel="0" collapsed="false">
      <c r="AJ1132" s="0" t="s">
        <v>80</v>
      </c>
      <c r="AK1132" s="0" t="s">
        <v>38</v>
      </c>
      <c r="AL1132" s="0" t="n">
        <v>0.12960712248284</v>
      </c>
    </row>
    <row r="1133" customFormat="false" ht="13.8" hidden="false" customHeight="false" outlineLevel="0" collapsed="false">
      <c r="AJ1133" s="0" t="s">
        <v>80</v>
      </c>
      <c r="AK1133" s="0" t="s">
        <v>38</v>
      </c>
      <c r="AL1133" s="0" t="n">
        <v>0.13657276255658</v>
      </c>
    </row>
    <row r="1134" customFormat="false" ht="13.8" hidden="false" customHeight="false" outlineLevel="0" collapsed="false">
      <c r="AJ1134" s="0" t="s">
        <v>80</v>
      </c>
      <c r="AK1134" s="0" t="s">
        <v>38</v>
      </c>
      <c r="AL1134" s="0" t="n">
        <v>0.13756926435033</v>
      </c>
    </row>
    <row r="1135" customFormat="false" ht="13.8" hidden="false" customHeight="false" outlineLevel="0" collapsed="false">
      <c r="AJ1135" s="0" t="s">
        <v>80</v>
      </c>
      <c r="AK1135" s="0" t="s">
        <v>38</v>
      </c>
      <c r="AL1135" s="0" t="n">
        <v>0.13842123559548</v>
      </c>
    </row>
    <row r="1136" customFormat="false" ht="13.8" hidden="false" customHeight="false" outlineLevel="0" collapsed="false">
      <c r="AJ1136" s="0" t="s">
        <v>80</v>
      </c>
      <c r="AK1136" s="0" t="s">
        <v>38</v>
      </c>
      <c r="AL1136" s="0" t="n">
        <v>0.14134061624199</v>
      </c>
    </row>
    <row r="1137" customFormat="false" ht="13.8" hidden="false" customHeight="false" outlineLevel="0" collapsed="false">
      <c r="AJ1137" s="0" t="s">
        <v>80</v>
      </c>
      <c r="AK1137" s="0" t="s">
        <v>38</v>
      </c>
      <c r="AL1137" s="0" t="n">
        <v>0.14169547580099</v>
      </c>
    </row>
    <row r="1138" customFormat="false" ht="13.8" hidden="false" customHeight="false" outlineLevel="0" collapsed="false">
      <c r="AJ1138" s="0" t="s">
        <v>80</v>
      </c>
      <c r="AK1138" s="0" t="s">
        <v>38</v>
      </c>
      <c r="AL1138" s="0" t="n">
        <v>0.13810555062714</v>
      </c>
    </row>
    <row r="1139" customFormat="false" ht="13.8" hidden="false" customHeight="false" outlineLevel="0" collapsed="false">
      <c r="AJ1139" s="0" t="s">
        <v>80</v>
      </c>
      <c r="AK1139" s="0" t="s">
        <v>38</v>
      </c>
      <c r="AL1139" s="0" t="n">
        <v>0.14213407685831</v>
      </c>
    </row>
    <row r="1140" customFormat="false" ht="13.8" hidden="false" customHeight="false" outlineLevel="0" collapsed="false">
      <c r="AJ1140" s="0" t="s">
        <v>80</v>
      </c>
      <c r="AK1140" s="0" t="s">
        <v>38</v>
      </c>
      <c r="AL1140" s="0" t="n">
        <v>0.14887987337786</v>
      </c>
    </row>
    <row r="1141" customFormat="false" ht="13.8" hidden="false" customHeight="false" outlineLevel="0" collapsed="false">
      <c r="AJ1141" s="0" t="s">
        <v>80</v>
      </c>
      <c r="AK1141" s="0" t="s">
        <v>38</v>
      </c>
      <c r="AL1141" s="0" t="n">
        <v>0.14286508203817</v>
      </c>
    </row>
    <row r="1142" customFormat="false" ht="13.8" hidden="false" customHeight="false" outlineLevel="0" collapsed="false">
      <c r="AJ1142" s="0" t="s">
        <v>80</v>
      </c>
      <c r="AK1142" s="0" t="s">
        <v>38</v>
      </c>
      <c r="AL1142" s="0" t="n">
        <v>0.13484398858903</v>
      </c>
    </row>
    <row r="1143" customFormat="false" ht="13.8" hidden="false" customHeight="false" outlineLevel="0" collapsed="false">
      <c r="AJ1143" s="0" t="s">
        <v>80</v>
      </c>
      <c r="AK1143" s="0" t="s">
        <v>38</v>
      </c>
      <c r="AL1143" s="0" t="n">
        <v>0.14483178275324</v>
      </c>
    </row>
    <row r="1144" customFormat="false" ht="13.8" hidden="false" customHeight="false" outlineLevel="0" collapsed="false">
      <c r="AJ1144" s="0" t="s">
        <v>80</v>
      </c>
      <c r="AK1144" s="0" t="s">
        <v>38</v>
      </c>
      <c r="AL1144" s="0" t="n">
        <v>0.14739420676164</v>
      </c>
    </row>
    <row r="1145" customFormat="false" ht="13.8" hidden="false" customHeight="false" outlineLevel="0" collapsed="false">
      <c r="AJ1145" s="0" t="s">
        <v>80</v>
      </c>
      <c r="AK1145" s="0" t="s">
        <v>38</v>
      </c>
      <c r="AL1145" s="0" t="n">
        <v>0.14391922398229</v>
      </c>
    </row>
    <row r="1146" customFormat="false" ht="13.8" hidden="false" customHeight="false" outlineLevel="0" collapsed="false">
      <c r="AJ1146" s="0" t="s">
        <v>80</v>
      </c>
      <c r="AK1146" s="0" t="s">
        <v>38</v>
      </c>
      <c r="AL1146" s="0" t="n">
        <v>0.13643734260271</v>
      </c>
    </row>
    <row r="1147" customFormat="false" ht="13.8" hidden="false" customHeight="false" outlineLevel="0" collapsed="false">
      <c r="AJ1147" s="0" t="s">
        <v>80</v>
      </c>
      <c r="AK1147" s="0" t="s">
        <v>38</v>
      </c>
      <c r="AL1147" s="0" t="n">
        <v>0.13727528017097</v>
      </c>
    </row>
    <row r="1148" customFormat="false" ht="13.8" hidden="false" customHeight="false" outlineLevel="0" collapsed="false">
      <c r="AJ1148" s="0" t="s">
        <v>80</v>
      </c>
      <c r="AK1148" s="0" t="s">
        <v>38</v>
      </c>
      <c r="AL1148" s="0" t="n">
        <v>0.13738107350782</v>
      </c>
    </row>
    <row r="1149" customFormat="false" ht="13.8" hidden="false" customHeight="false" outlineLevel="0" collapsed="false">
      <c r="AJ1149" s="0" t="s">
        <v>80</v>
      </c>
      <c r="AK1149" s="0" t="s">
        <v>38</v>
      </c>
      <c r="AL1149" s="0" t="n">
        <v>0.13774686255762</v>
      </c>
    </row>
    <row r="1150" customFormat="false" ht="13.8" hidden="false" customHeight="false" outlineLevel="0" collapsed="false">
      <c r="AJ1150" s="0" t="s">
        <v>80</v>
      </c>
      <c r="AK1150" s="0" t="s">
        <v>40</v>
      </c>
      <c r="AL1150" s="0" t="n">
        <v>0.14386760364434</v>
      </c>
      <c r="AM1150" s="0" t="n">
        <f aca="false">AVERAGE(AL1150:AL1179)</f>
        <v>0.138377157907254</v>
      </c>
    </row>
    <row r="1151" customFormat="false" ht="13.8" hidden="false" customHeight="false" outlineLevel="0" collapsed="false">
      <c r="AJ1151" s="0" t="s">
        <v>80</v>
      </c>
      <c r="AK1151" s="0" t="s">
        <v>40</v>
      </c>
      <c r="AL1151" s="0" t="n">
        <v>0.13846475536603</v>
      </c>
    </row>
    <row r="1152" customFormat="false" ht="13.8" hidden="false" customHeight="false" outlineLevel="0" collapsed="false">
      <c r="AJ1152" s="0" t="s">
        <v>80</v>
      </c>
      <c r="AK1152" s="0" t="s">
        <v>40</v>
      </c>
      <c r="AL1152" s="0" t="n">
        <v>0.13930299892778</v>
      </c>
    </row>
    <row r="1153" customFormat="false" ht="13.8" hidden="false" customHeight="false" outlineLevel="0" collapsed="false">
      <c r="AJ1153" s="0" t="s">
        <v>80</v>
      </c>
      <c r="AK1153" s="0" t="s">
        <v>40</v>
      </c>
      <c r="AL1153" s="0" t="n">
        <v>0.14379317843868</v>
      </c>
    </row>
    <row r="1154" customFormat="false" ht="13.8" hidden="false" customHeight="false" outlineLevel="0" collapsed="false">
      <c r="AJ1154" s="0" t="s">
        <v>80</v>
      </c>
      <c r="AK1154" s="0" t="s">
        <v>40</v>
      </c>
      <c r="AL1154" s="0" t="n">
        <v>0.13200766180748</v>
      </c>
    </row>
    <row r="1155" customFormat="false" ht="13.8" hidden="false" customHeight="false" outlineLevel="0" collapsed="false">
      <c r="AJ1155" s="0" t="s">
        <v>80</v>
      </c>
      <c r="AK1155" s="0" t="s">
        <v>40</v>
      </c>
      <c r="AL1155" s="0" t="n">
        <v>0.13951115695841</v>
      </c>
    </row>
    <row r="1156" customFormat="false" ht="13.8" hidden="false" customHeight="false" outlineLevel="0" collapsed="false">
      <c r="AJ1156" s="0" t="s">
        <v>80</v>
      </c>
      <c r="AK1156" s="0" t="s">
        <v>40</v>
      </c>
      <c r="AL1156" s="0" t="n">
        <v>0.13753353962566</v>
      </c>
    </row>
    <row r="1157" customFormat="false" ht="13.8" hidden="false" customHeight="false" outlineLevel="0" collapsed="false">
      <c r="AJ1157" s="0" t="s">
        <v>80</v>
      </c>
      <c r="AK1157" s="0" t="s">
        <v>40</v>
      </c>
      <c r="AL1157" s="0" t="n">
        <v>0.1330132088106</v>
      </c>
    </row>
    <row r="1158" customFormat="false" ht="13.8" hidden="false" customHeight="false" outlineLevel="0" collapsed="false">
      <c r="AJ1158" s="0" t="s">
        <v>80</v>
      </c>
      <c r="AK1158" s="0" t="s">
        <v>40</v>
      </c>
      <c r="AL1158" s="0" t="n">
        <v>0.14569836043962</v>
      </c>
    </row>
    <row r="1159" customFormat="false" ht="13.8" hidden="false" customHeight="false" outlineLevel="0" collapsed="false">
      <c r="AJ1159" s="0" t="s">
        <v>80</v>
      </c>
      <c r="AK1159" s="0" t="s">
        <v>40</v>
      </c>
      <c r="AL1159" s="0" t="n">
        <v>0.12955111321347</v>
      </c>
    </row>
    <row r="1160" customFormat="false" ht="13.8" hidden="false" customHeight="false" outlineLevel="0" collapsed="false">
      <c r="AJ1160" s="0" t="s">
        <v>80</v>
      </c>
      <c r="AK1160" s="0" t="s">
        <v>40</v>
      </c>
      <c r="AL1160" s="0" t="n">
        <v>0.14550187986563</v>
      </c>
    </row>
    <row r="1161" customFormat="false" ht="13.8" hidden="false" customHeight="false" outlineLevel="0" collapsed="false">
      <c r="AJ1161" s="0" t="s">
        <v>80</v>
      </c>
      <c r="AK1161" s="0" t="s">
        <v>40</v>
      </c>
      <c r="AL1161" s="0" t="n">
        <v>0.14300123924303</v>
      </c>
    </row>
    <row r="1162" customFormat="false" ht="13.8" hidden="false" customHeight="false" outlineLevel="0" collapsed="false">
      <c r="AJ1162" s="0" t="s">
        <v>80</v>
      </c>
      <c r="AK1162" s="0" t="s">
        <v>40</v>
      </c>
      <c r="AL1162" s="0" t="n">
        <v>0.13718024891608</v>
      </c>
    </row>
    <row r="1163" customFormat="false" ht="13.8" hidden="false" customHeight="false" outlineLevel="0" collapsed="false">
      <c r="AJ1163" s="0" t="s">
        <v>80</v>
      </c>
      <c r="AK1163" s="0" t="s">
        <v>40</v>
      </c>
      <c r="AL1163" s="0" t="n">
        <v>0.13720754673863</v>
      </c>
    </row>
    <row r="1164" customFormat="false" ht="13.8" hidden="false" customHeight="false" outlineLevel="0" collapsed="false">
      <c r="AJ1164" s="0" t="s">
        <v>80</v>
      </c>
      <c r="AK1164" s="0" t="s">
        <v>40</v>
      </c>
      <c r="AL1164" s="0" t="n">
        <v>0.13972159055328</v>
      </c>
    </row>
    <row r="1165" customFormat="false" ht="13.8" hidden="false" customHeight="false" outlineLevel="0" collapsed="false">
      <c r="AJ1165" s="0" t="s">
        <v>80</v>
      </c>
      <c r="AK1165" s="0" t="s">
        <v>40</v>
      </c>
      <c r="AL1165" s="0" t="n">
        <v>0.13444715371603</v>
      </c>
    </row>
    <row r="1166" customFormat="false" ht="13.8" hidden="false" customHeight="false" outlineLevel="0" collapsed="false">
      <c r="AJ1166" s="0" t="s">
        <v>80</v>
      </c>
      <c r="AK1166" s="0" t="s">
        <v>40</v>
      </c>
      <c r="AL1166" s="0" t="n">
        <v>0.13823203518898</v>
      </c>
    </row>
    <row r="1167" customFormat="false" ht="13.8" hidden="false" customHeight="false" outlineLevel="0" collapsed="false">
      <c r="AJ1167" s="0" t="s">
        <v>80</v>
      </c>
      <c r="AK1167" s="0" t="s">
        <v>40</v>
      </c>
      <c r="AL1167" s="0" t="n">
        <v>0.14378777137348</v>
      </c>
    </row>
    <row r="1168" customFormat="false" ht="13.8" hidden="false" customHeight="false" outlineLevel="0" collapsed="false">
      <c r="AJ1168" s="0" t="s">
        <v>80</v>
      </c>
      <c r="AK1168" s="0" t="s">
        <v>40</v>
      </c>
      <c r="AL1168" s="0" t="n">
        <v>0.14319565274279</v>
      </c>
    </row>
    <row r="1169" customFormat="false" ht="13.8" hidden="false" customHeight="false" outlineLevel="0" collapsed="false">
      <c r="AJ1169" s="0" t="s">
        <v>80</v>
      </c>
      <c r="AK1169" s="0" t="s">
        <v>40</v>
      </c>
      <c r="AL1169" s="0" t="n">
        <v>0.12363756383668</v>
      </c>
    </row>
    <row r="1170" customFormat="false" ht="13.8" hidden="false" customHeight="false" outlineLevel="0" collapsed="false">
      <c r="AJ1170" s="0" t="s">
        <v>80</v>
      </c>
      <c r="AK1170" s="0" t="s">
        <v>40</v>
      </c>
      <c r="AL1170" s="0" t="n">
        <v>0.13521630637552</v>
      </c>
    </row>
    <row r="1171" customFormat="false" ht="13.8" hidden="false" customHeight="false" outlineLevel="0" collapsed="false">
      <c r="AJ1171" s="0" t="s">
        <v>80</v>
      </c>
      <c r="AK1171" s="0" t="s">
        <v>40</v>
      </c>
      <c r="AL1171" s="0" t="n">
        <v>0.15233478813319</v>
      </c>
    </row>
    <row r="1172" customFormat="false" ht="13.8" hidden="false" customHeight="false" outlineLevel="0" collapsed="false">
      <c r="AJ1172" s="0" t="s">
        <v>80</v>
      </c>
      <c r="AK1172" s="0" t="s">
        <v>40</v>
      </c>
      <c r="AL1172" s="0" t="n">
        <v>0.14044112670377</v>
      </c>
    </row>
    <row r="1173" customFormat="false" ht="13.8" hidden="false" customHeight="false" outlineLevel="0" collapsed="false">
      <c r="AJ1173" s="0" t="s">
        <v>80</v>
      </c>
      <c r="AK1173" s="0" t="s">
        <v>40</v>
      </c>
      <c r="AL1173" s="0" t="n">
        <v>0.12910995816386</v>
      </c>
    </row>
    <row r="1174" customFormat="false" ht="13.8" hidden="false" customHeight="false" outlineLevel="0" collapsed="false">
      <c r="AJ1174" s="0" t="s">
        <v>80</v>
      </c>
      <c r="AK1174" s="0" t="s">
        <v>40</v>
      </c>
      <c r="AL1174" s="0" t="n">
        <v>0.13972478001341</v>
      </c>
    </row>
    <row r="1175" customFormat="false" ht="13.8" hidden="false" customHeight="false" outlineLevel="0" collapsed="false">
      <c r="AJ1175" s="0" t="s">
        <v>80</v>
      </c>
      <c r="AK1175" s="0" t="s">
        <v>40</v>
      </c>
      <c r="AL1175" s="0" t="n">
        <v>0.13109266597519</v>
      </c>
    </row>
    <row r="1176" customFormat="false" ht="13.8" hidden="false" customHeight="false" outlineLevel="0" collapsed="false">
      <c r="AJ1176" s="0" t="s">
        <v>80</v>
      </c>
      <c r="AK1176" s="0" t="s">
        <v>40</v>
      </c>
      <c r="AL1176" s="0" t="n">
        <v>0.13658640733855</v>
      </c>
    </row>
    <row r="1177" customFormat="false" ht="13.8" hidden="false" customHeight="false" outlineLevel="0" collapsed="false">
      <c r="AJ1177" s="0" t="s">
        <v>80</v>
      </c>
      <c r="AK1177" s="0" t="s">
        <v>40</v>
      </c>
      <c r="AL1177" s="0" t="n">
        <v>0.14525242166363</v>
      </c>
    </row>
    <row r="1178" customFormat="false" ht="13.8" hidden="false" customHeight="false" outlineLevel="0" collapsed="false">
      <c r="AJ1178" s="0" t="s">
        <v>80</v>
      </c>
      <c r="AK1178" s="0" t="s">
        <v>40</v>
      </c>
      <c r="AL1178" s="0" t="n">
        <v>0.13507893122791</v>
      </c>
    </row>
    <row r="1179" customFormat="false" ht="13.8" hidden="false" customHeight="false" outlineLevel="0" collapsed="false">
      <c r="AJ1179" s="0" t="s">
        <v>80</v>
      </c>
      <c r="AK1179" s="0" t="s">
        <v>40</v>
      </c>
      <c r="AL1179" s="0" t="n">
        <v>0.1378210922159</v>
      </c>
    </row>
    <row r="1180" customFormat="false" ht="13.8" hidden="false" customHeight="false" outlineLevel="0" collapsed="false">
      <c r="AJ1180" s="0" t="s">
        <v>80</v>
      </c>
      <c r="AK1180" s="0" t="s">
        <v>41</v>
      </c>
      <c r="AL1180" s="0" t="n">
        <v>0.13581451109594</v>
      </c>
      <c r="AM1180" s="0" t="n">
        <f aca="false">AVERAGE(AL1180:AL1209)</f>
        <v>0.139989190640939</v>
      </c>
    </row>
    <row r="1181" customFormat="false" ht="13.8" hidden="false" customHeight="false" outlineLevel="0" collapsed="false">
      <c r="AJ1181" s="0" t="s">
        <v>80</v>
      </c>
      <c r="AK1181" s="0" t="s">
        <v>41</v>
      </c>
      <c r="AL1181" s="0" t="n">
        <v>0.14426980427354</v>
      </c>
    </row>
    <row r="1182" customFormat="false" ht="13.8" hidden="false" customHeight="false" outlineLevel="0" collapsed="false">
      <c r="AJ1182" s="0" t="s">
        <v>80</v>
      </c>
      <c r="AK1182" s="0" t="s">
        <v>41</v>
      </c>
      <c r="AL1182" s="0" t="n">
        <v>0.14131580763742</v>
      </c>
    </row>
    <row r="1183" customFormat="false" ht="13.8" hidden="false" customHeight="false" outlineLevel="0" collapsed="false">
      <c r="AJ1183" s="0" t="s">
        <v>80</v>
      </c>
      <c r="AK1183" s="0" t="s">
        <v>41</v>
      </c>
      <c r="AL1183" s="0" t="n">
        <v>0.13649593830173</v>
      </c>
    </row>
    <row r="1184" customFormat="false" ht="13.8" hidden="false" customHeight="false" outlineLevel="0" collapsed="false">
      <c r="AJ1184" s="0" t="s">
        <v>80</v>
      </c>
      <c r="AK1184" s="0" t="s">
        <v>41</v>
      </c>
      <c r="AL1184" s="0" t="n">
        <v>0.13151142109433</v>
      </c>
    </row>
    <row r="1185" customFormat="false" ht="13.8" hidden="false" customHeight="false" outlineLevel="0" collapsed="false">
      <c r="AJ1185" s="0" t="s">
        <v>80</v>
      </c>
      <c r="AK1185" s="0" t="s">
        <v>41</v>
      </c>
      <c r="AL1185" s="0" t="n">
        <v>0.13755584075445</v>
      </c>
    </row>
    <row r="1186" customFormat="false" ht="13.8" hidden="false" customHeight="false" outlineLevel="0" collapsed="false">
      <c r="AJ1186" s="0" t="s">
        <v>80</v>
      </c>
      <c r="AK1186" s="0" t="s">
        <v>41</v>
      </c>
      <c r="AL1186" s="0" t="n">
        <v>0.12909324518944</v>
      </c>
    </row>
    <row r="1187" customFormat="false" ht="13.8" hidden="false" customHeight="false" outlineLevel="0" collapsed="false">
      <c r="AJ1187" s="0" t="s">
        <v>80</v>
      </c>
      <c r="AK1187" s="0" t="s">
        <v>41</v>
      </c>
      <c r="AL1187" s="0" t="n">
        <v>0.13640514335104</v>
      </c>
    </row>
    <row r="1188" customFormat="false" ht="13.8" hidden="false" customHeight="false" outlineLevel="0" collapsed="false">
      <c r="AJ1188" s="0" t="s">
        <v>80</v>
      </c>
      <c r="AK1188" s="0" t="s">
        <v>41</v>
      </c>
      <c r="AL1188" s="0" t="n">
        <v>0.14885020784494</v>
      </c>
    </row>
    <row r="1189" customFormat="false" ht="13.8" hidden="false" customHeight="false" outlineLevel="0" collapsed="false">
      <c r="AJ1189" s="0" t="s">
        <v>80</v>
      </c>
      <c r="AK1189" s="0" t="s">
        <v>41</v>
      </c>
      <c r="AL1189" s="0" t="n">
        <v>0.15597131625561</v>
      </c>
    </row>
    <row r="1190" customFormat="false" ht="13.8" hidden="false" customHeight="false" outlineLevel="0" collapsed="false">
      <c r="AJ1190" s="0" t="s">
        <v>80</v>
      </c>
      <c r="AK1190" s="0" t="s">
        <v>41</v>
      </c>
      <c r="AL1190" s="0" t="n">
        <v>0.13201146109638</v>
      </c>
    </row>
    <row r="1191" customFormat="false" ht="13.8" hidden="false" customHeight="false" outlineLevel="0" collapsed="false">
      <c r="AJ1191" s="0" t="s">
        <v>80</v>
      </c>
      <c r="AK1191" s="0" t="s">
        <v>41</v>
      </c>
      <c r="AL1191" s="0" t="n">
        <v>0.14247559759023</v>
      </c>
    </row>
    <row r="1192" customFormat="false" ht="13.8" hidden="false" customHeight="false" outlineLevel="0" collapsed="false">
      <c r="AJ1192" s="0" t="s">
        <v>80</v>
      </c>
      <c r="AK1192" s="0" t="s">
        <v>41</v>
      </c>
      <c r="AL1192" s="0" t="n">
        <v>0.14651627088515</v>
      </c>
    </row>
    <row r="1193" customFormat="false" ht="13.8" hidden="false" customHeight="false" outlineLevel="0" collapsed="false">
      <c r="AJ1193" s="0" t="s">
        <v>80</v>
      </c>
      <c r="AK1193" s="0" t="s">
        <v>41</v>
      </c>
      <c r="AL1193" s="0" t="n">
        <v>0.1475863742302</v>
      </c>
    </row>
    <row r="1194" customFormat="false" ht="13.8" hidden="false" customHeight="false" outlineLevel="0" collapsed="false">
      <c r="AJ1194" s="0" t="s">
        <v>80</v>
      </c>
      <c r="AK1194" s="0" t="s">
        <v>41</v>
      </c>
      <c r="AL1194" s="0" t="n">
        <v>0.13328878774311</v>
      </c>
    </row>
    <row r="1195" customFormat="false" ht="13.8" hidden="false" customHeight="false" outlineLevel="0" collapsed="false">
      <c r="AJ1195" s="0" t="s">
        <v>80</v>
      </c>
      <c r="AK1195" s="0" t="s">
        <v>41</v>
      </c>
      <c r="AL1195" s="0" t="n">
        <v>0.13633805072971</v>
      </c>
    </row>
    <row r="1196" customFormat="false" ht="13.8" hidden="false" customHeight="false" outlineLevel="0" collapsed="false">
      <c r="AJ1196" s="0" t="s">
        <v>80</v>
      </c>
      <c r="AK1196" s="0" t="s">
        <v>41</v>
      </c>
      <c r="AL1196" s="0" t="n">
        <v>0.13934062041188</v>
      </c>
    </row>
    <row r="1197" customFormat="false" ht="13.8" hidden="false" customHeight="false" outlineLevel="0" collapsed="false">
      <c r="AJ1197" s="0" t="s">
        <v>80</v>
      </c>
      <c r="AK1197" s="0" t="s">
        <v>41</v>
      </c>
      <c r="AL1197" s="0" t="n">
        <v>0.15541805554576</v>
      </c>
    </row>
    <row r="1198" customFormat="false" ht="13.8" hidden="false" customHeight="false" outlineLevel="0" collapsed="false">
      <c r="AJ1198" s="0" t="s">
        <v>80</v>
      </c>
      <c r="AK1198" s="0" t="s">
        <v>41</v>
      </c>
      <c r="AL1198" s="0" t="n">
        <v>0.14011091070836</v>
      </c>
    </row>
    <row r="1199" customFormat="false" ht="13.8" hidden="false" customHeight="false" outlineLevel="0" collapsed="false">
      <c r="AJ1199" s="0" t="s">
        <v>80</v>
      </c>
      <c r="AK1199" s="0" t="s">
        <v>41</v>
      </c>
      <c r="AL1199" s="0" t="n">
        <v>0.1328632033003</v>
      </c>
    </row>
    <row r="1200" customFormat="false" ht="13.8" hidden="false" customHeight="false" outlineLevel="0" collapsed="false">
      <c r="AJ1200" s="0" t="s">
        <v>80</v>
      </c>
      <c r="AK1200" s="0" t="s">
        <v>41</v>
      </c>
      <c r="AL1200" s="0" t="n">
        <v>0.12718583477367</v>
      </c>
    </row>
    <row r="1201" customFormat="false" ht="13.8" hidden="false" customHeight="false" outlineLevel="0" collapsed="false">
      <c r="AJ1201" s="0" t="s">
        <v>80</v>
      </c>
      <c r="AK1201" s="0" t="s">
        <v>41</v>
      </c>
      <c r="AL1201" s="0" t="n">
        <v>0.1387663579122</v>
      </c>
    </row>
    <row r="1202" customFormat="false" ht="13.8" hidden="false" customHeight="false" outlineLevel="0" collapsed="false">
      <c r="AJ1202" s="0" t="s">
        <v>80</v>
      </c>
      <c r="AK1202" s="0" t="s">
        <v>41</v>
      </c>
      <c r="AL1202" s="0" t="n">
        <v>0.13065694588048</v>
      </c>
    </row>
    <row r="1203" customFormat="false" ht="13.8" hidden="false" customHeight="false" outlineLevel="0" collapsed="false">
      <c r="AJ1203" s="0" t="s">
        <v>80</v>
      </c>
      <c r="AK1203" s="0" t="s">
        <v>41</v>
      </c>
      <c r="AL1203" s="0" t="n">
        <v>0.15034325925791</v>
      </c>
    </row>
    <row r="1204" customFormat="false" ht="13.8" hidden="false" customHeight="false" outlineLevel="0" collapsed="false">
      <c r="AJ1204" s="0" t="s">
        <v>80</v>
      </c>
      <c r="AK1204" s="0" t="s">
        <v>41</v>
      </c>
      <c r="AL1204" s="0" t="n">
        <v>0.13639432902638</v>
      </c>
    </row>
    <row r="1205" customFormat="false" ht="13.8" hidden="false" customHeight="false" outlineLevel="0" collapsed="false">
      <c r="AJ1205" s="0" t="s">
        <v>80</v>
      </c>
      <c r="AK1205" s="0" t="s">
        <v>41</v>
      </c>
      <c r="AL1205" s="0" t="n">
        <v>0.13849202643101</v>
      </c>
    </row>
    <row r="1206" customFormat="false" ht="13.8" hidden="false" customHeight="false" outlineLevel="0" collapsed="false">
      <c r="AJ1206" s="0" t="s">
        <v>80</v>
      </c>
      <c r="AK1206" s="0" t="s">
        <v>41</v>
      </c>
      <c r="AL1206" s="0" t="n">
        <v>0.15150947419215</v>
      </c>
    </row>
    <row r="1207" customFormat="false" ht="13.8" hidden="false" customHeight="false" outlineLevel="0" collapsed="false">
      <c r="AJ1207" s="0" t="s">
        <v>80</v>
      </c>
      <c r="AK1207" s="0" t="s">
        <v>41</v>
      </c>
      <c r="AL1207" s="0" t="n">
        <v>0.13347238664009</v>
      </c>
    </row>
    <row r="1208" customFormat="false" ht="13.8" hidden="false" customHeight="false" outlineLevel="0" collapsed="false">
      <c r="AJ1208" s="0" t="s">
        <v>80</v>
      </c>
      <c r="AK1208" s="0" t="s">
        <v>41</v>
      </c>
      <c r="AL1208" s="0" t="n">
        <v>0.14740495250837</v>
      </c>
    </row>
    <row r="1209" customFormat="false" ht="13.8" hidden="false" customHeight="false" outlineLevel="0" collapsed="false">
      <c r="AJ1209" s="0" t="s">
        <v>80</v>
      </c>
      <c r="AK1209" s="0" t="s">
        <v>41</v>
      </c>
      <c r="AL1209" s="0" t="n">
        <v>0.14221758456639</v>
      </c>
    </row>
    <row r="1210" customFormat="false" ht="13.8" hidden="false" customHeight="false" outlineLevel="0" collapsed="false">
      <c r="AJ1210" s="0" t="s">
        <v>80</v>
      </c>
      <c r="AK1210" s="0" t="s">
        <v>42</v>
      </c>
      <c r="AL1210" s="0" t="n">
        <v>0.1436951067304</v>
      </c>
      <c r="AM1210" s="0" t="n">
        <f aca="false">AVERAGE(AL1210:AL1239)</f>
        <v>0.138539401849946</v>
      </c>
    </row>
    <row r="1211" customFormat="false" ht="13.8" hidden="false" customHeight="false" outlineLevel="0" collapsed="false">
      <c r="AJ1211" s="0" t="s">
        <v>80</v>
      </c>
      <c r="AK1211" s="0" t="s">
        <v>42</v>
      </c>
      <c r="AL1211" s="0" t="n">
        <v>0.14025586575137</v>
      </c>
    </row>
    <row r="1212" customFormat="false" ht="13.8" hidden="false" customHeight="false" outlineLevel="0" collapsed="false">
      <c r="AJ1212" s="0" t="s">
        <v>80</v>
      </c>
      <c r="AK1212" s="0" t="s">
        <v>42</v>
      </c>
      <c r="AL1212" s="0" t="n">
        <v>0.13317078466091</v>
      </c>
    </row>
    <row r="1213" customFormat="false" ht="13.8" hidden="false" customHeight="false" outlineLevel="0" collapsed="false">
      <c r="AJ1213" s="0" t="s">
        <v>80</v>
      </c>
      <c r="AK1213" s="0" t="s">
        <v>42</v>
      </c>
      <c r="AL1213" s="0" t="n">
        <v>0.13065422977495</v>
      </c>
    </row>
    <row r="1214" customFormat="false" ht="13.8" hidden="false" customHeight="false" outlineLevel="0" collapsed="false">
      <c r="AJ1214" s="0" t="s">
        <v>80</v>
      </c>
      <c r="AK1214" s="0" t="s">
        <v>42</v>
      </c>
      <c r="AL1214" s="0" t="n">
        <v>0.15033847998105</v>
      </c>
    </row>
    <row r="1215" customFormat="false" ht="13.8" hidden="false" customHeight="false" outlineLevel="0" collapsed="false">
      <c r="AJ1215" s="0" t="s">
        <v>80</v>
      </c>
      <c r="AK1215" s="0" t="s">
        <v>42</v>
      </c>
      <c r="AL1215" s="0" t="n">
        <v>0.13443256719821</v>
      </c>
    </row>
    <row r="1216" customFormat="false" ht="13.8" hidden="false" customHeight="false" outlineLevel="0" collapsed="false">
      <c r="AJ1216" s="0" t="s">
        <v>80</v>
      </c>
      <c r="AK1216" s="0" t="s">
        <v>42</v>
      </c>
      <c r="AL1216" s="0" t="n">
        <v>0.13339672241758</v>
      </c>
    </row>
    <row r="1217" customFormat="false" ht="13.8" hidden="false" customHeight="false" outlineLevel="0" collapsed="false">
      <c r="AJ1217" s="0" t="s">
        <v>80</v>
      </c>
      <c r="AK1217" s="0" t="s">
        <v>42</v>
      </c>
      <c r="AL1217" s="0" t="n">
        <v>0.14058259343822</v>
      </c>
    </row>
    <row r="1218" customFormat="false" ht="13.8" hidden="false" customHeight="false" outlineLevel="0" collapsed="false">
      <c r="AJ1218" s="0" t="s">
        <v>80</v>
      </c>
      <c r="AK1218" s="0" t="s">
        <v>42</v>
      </c>
      <c r="AL1218" s="0" t="n">
        <v>0.13471172220858</v>
      </c>
    </row>
    <row r="1219" customFormat="false" ht="13.8" hidden="false" customHeight="false" outlineLevel="0" collapsed="false">
      <c r="AJ1219" s="0" t="s">
        <v>80</v>
      </c>
      <c r="AK1219" s="0" t="s">
        <v>42</v>
      </c>
      <c r="AL1219" s="0" t="n">
        <v>0.147488406826</v>
      </c>
    </row>
    <row r="1220" customFormat="false" ht="13.8" hidden="false" customHeight="false" outlineLevel="0" collapsed="false">
      <c r="AJ1220" s="0" t="s">
        <v>80</v>
      </c>
      <c r="AK1220" s="0" t="s">
        <v>42</v>
      </c>
      <c r="AL1220" s="0" t="n">
        <v>0.13282765924319</v>
      </c>
    </row>
    <row r="1221" customFormat="false" ht="13.8" hidden="false" customHeight="false" outlineLevel="0" collapsed="false">
      <c r="AJ1221" s="0" t="s">
        <v>80</v>
      </c>
      <c r="AK1221" s="0" t="s">
        <v>42</v>
      </c>
      <c r="AL1221" s="0" t="n">
        <v>0.13654505476597</v>
      </c>
    </row>
    <row r="1222" customFormat="false" ht="13.8" hidden="false" customHeight="false" outlineLevel="0" collapsed="false">
      <c r="AJ1222" s="0" t="s">
        <v>80</v>
      </c>
      <c r="AK1222" s="0" t="s">
        <v>42</v>
      </c>
      <c r="AL1222" s="0" t="n">
        <v>0.13387964853144</v>
      </c>
    </row>
    <row r="1223" customFormat="false" ht="13.8" hidden="false" customHeight="false" outlineLevel="0" collapsed="false">
      <c r="AJ1223" s="0" t="s">
        <v>80</v>
      </c>
      <c r="AK1223" s="0" t="s">
        <v>42</v>
      </c>
      <c r="AL1223" s="0" t="n">
        <v>0.12722676291152</v>
      </c>
    </row>
    <row r="1224" customFormat="false" ht="13.8" hidden="false" customHeight="false" outlineLevel="0" collapsed="false">
      <c r="AJ1224" s="0" t="s">
        <v>80</v>
      </c>
      <c r="AK1224" s="0" t="s">
        <v>42</v>
      </c>
      <c r="AL1224" s="0" t="n">
        <v>0.14950858102374</v>
      </c>
    </row>
    <row r="1225" customFormat="false" ht="13.8" hidden="false" customHeight="false" outlineLevel="0" collapsed="false">
      <c r="AJ1225" s="0" t="s">
        <v>80</v>
      </c>
      <c r="AK1225" s="0" t="s">
        <v>42</v>
      </c>
      <c r="AL1225" s="0" t="n">
        <v>0.14061564653612</v>
      </c>
    </row>
    <row r="1226" customFormat="false" ht="13.8" hidden="false" customHeight="false" outlineLevel="0" collapsed="false">
      <c r="AJ1226" s="0" t="s">
        <v>80</v>
      </c>
      <c r="AK1226" s="0" t="s">
        <v>42</v>
      </c>
      <c r="AL1226" s="0" t="n">
        <v>0.13963126687779</v>
      </c>
    </row>
    <row r="1227" customFormat="false" ht="13.8" hidden="false" customHeight="false" outlineLevel="0" collapsed="false">
      <c r="AJ1227" s="0" t="s">
        <v>80</v>
      </c>
      <c r="AK1227" s="0" t="s">
        <v>42</v>
      </c>
      <c r="AL1227" s="0" t="n">
        <v>0.14460840218703</v>
      </c>
    </row>
    <row r="1228" customFormat="false" ht="13.8" hidden="false" customHeight="false" outlineLevel="0" collapsed="false">
      <c r="AJ1228" s="0" t="s">
        <v>80</v>
      </c>
      <c r="AK1228" s="0" t="s">
        <v>42</v>
      </c>
      <c r="AL1228" s="0" t="n">
        <v>0.14292636565188</v>
      </c>
    </row>
    <row r="1229" customFormat="false" ht="13.8" hidden="false" customHeight="false" outlineLevel="0" collapsed="false">
      <c r="AJ1229" s="0" t="s">
        <v>80</v>
      </c>
      <c r="AK1229" s="0" t="s">
        <v>42</v>
      </c>
      <c r="AL1229" s="0" t="n">
        <v>0.1397800278142</v>
      </c>
    </row>
    <row r="1230" customFormat="false" ht="13.8" hidden="false" customHeight="false" outlineLevel="0" collapsed="false">
      <c r="AJ1230" s="0" t="s">
        <v>80</v>
      </c>
      <c r="AK1230" s="0" t="s">
        <v>42</v>
      </c>
      <c r="AL1230" s="0" t="n">
        <v>0.13782320885656</v>
      </c>
    </row>
    <row r="1231" customFormat="false" ht="13.8" hidden="false" customHeight="false" outlineLevel="0" collapsed="false">
      <c r="AJ1231" s="0" t="s">
        <v>80</v>
      </c>
      <c r="AK1231" s="0" t="s">
        <v>42</v>
      </c>
      <c r="AL1231" s="0" t="n">
        <v>0.13649802800008</v>
      </c>
    </row>
    <row r="1232" customFormat="false" ht="13.8" hidden="false" customHeight="false" outlineLevel="0" collapsed="false">
      <c r="AJ1232" s="0" t="s">
        <v>80</v>
      </c>
      <c r="AK1232" s="0" t="s">
        <v>42</v>
      </c>
      <c r="AL1232" s="0" t="n">
        <v>0.13723382515948</v>
      </c>
    </row>
    <row r="1233" customFormat="false" ht="13.8" hidden="false" customHeight="false" outlineLevel="0" collapsed="false">
      <c r="AJ1233" s="0" t="s">
        <v>80</v>
      </c>
      <c r="AK1233" s="0" t="s">
        <v>42</v>
      </c>
      <c r="AL1233" s="0" t="n">
        <v>0.14628331562879</v>
      </c>
    </row>
    <row r="1234" customFormat="false" ht="13.8" hidden="false" customHeight="false" outlineLevel="0" collapsed="false">
      <c r="AJ1234" s="0" t="s">
        <v>80</v>
      </c>
      <c r="AK1234" s="0" t="s">
        <v>42</v>
      </c>
      <c r="AL1234" s="0" t="n">
        <v>0.14127078302748</v>
      </c>
    </row>
    <row r="1235" customFormat="false" ht="13.8" hidden="false" customHeight="false" outlineLevel="0" collapsed="false">
      <c r="AJ1235" s="0" t="s">
        <v>80</v>
      </c>
      <c r="AK1235" s="0" t="s">
        <v>42</v>
      </c>
      <c r="AL1235" s="0" t="n">
        <v>0.13989661738117</v>
      </c>
    </row>
    <row r="1236" customFormat="false" ht="13.8" hidden="false" customHeight="false" outlineLevel="0" collapsed="false">
      <c r="AJ1236" s="0" t="s">
        <v>80</v>
      </c>
      <c r="AK1236" s="0" t="s">
        <v>42</v>
      </c>
      <c r="AL1236" s="0" t="n">
        <v>0.13642535814008</v>
      </c>
    </row>
    <row r="1237" customFormat="false" ht="13.8" hidden="false" customHeight="false" outlineLevel="0" collapsed="false">
      <c r="AJ1237" s="0" t="s">
        <v>80</v>
      </c>
      <c r="AK1237" s="0" t="s">
        <v>42</v>
      </c>
      <c r="AL1237" s="0" t="n">
        <v>0.14912171375705</v>
      </c>
    </row>
    <row r="1238" customFormat="false" ht="13.8" hidden="false" customHeight="false" outlineLevel="0" collapsed="false">
      <c r="AJ1238" s="0" t="s">
        <v>80</v>
      </c>
      <c r="AK1238" s="0" t="s">
        <v>42</v>
      </c>
      <c r="AL1238" s="0" t="n">
        <v>0.12648355596358</v>
      </c>
    </row>
    <row r="1239" customFormat="false" ht="13.8" hidden="false" customHeight="false" outlineLevel="0" collapsed="false">
      <c r="AJ1239" s="0" t="s">
        <v>80</v>
      </c>
      <c r="AK1239" s="0" t="s">
        <v>42</v>
      </c>
      <c r="AL1239" s="0" t="n">
        <v>0.12886975505395</v>
      </c>
    </row>
    <row r="1240" customFormat="false" ht="13.8" hidden="false" customHeight="false" outlineLevel="0" collapsed="false">
      <c r="AJ1240" s="0" t="s">
        <v>80</v>
      </c>
      <c r="AK1240" s="0" t="s">
        <v>43</v>
      </c>
      <c r="AL1240" s="0" t="n">
        <v>0.13632162065627</v>
      </c>
      <c r="AM1240" s="0" t="n">
        <f aca="false">AVERAGE(AL1240:AL1269)</f>
        <v>0.135734277508474</v>
      </c>
    </row>
    <row r="1241" customFormat="false" ht="13.8" hidden="false" customHeight="false" outlineLevel="0" collapsed="false">
      <c r="AJ1241" s="0" t="s">
        <v>80</v>
      </c>
      <c r="AK1241" s="0" t="s">
        <v>43</v>
      </c>
      <c r="AL1241" s="0" t="n">
        <v>0.13893469869548</v>
      </c>
    </row>
    <row r="1242" customFormat="false" ht="13.8" hidden="false" customHeight="false" outlineLevel="0" collapsed="false">
      <c r="AJ1242" s="0" t="s">
        <v>80</v>
      </c>
      <c r="AK1242" s="0" t="s">
        <v>43</v>
      </c>
      <c r="AL1242" s="0" t="n">
        <v>0.12910085974803</v>
      </c>
    </row>
    <row r="1243" customFormat="false" ht="13.8" hidden="false" customHeight="false" outlineLevel="0" collapsed="false">
      <c r="AJ1243" s="0" t="s">
        <v>80</v>
      </c>
      <c r="AK1243" s="0" t="s">
        <v>43</v>
      </c>
      <c r="AL1243" s="0" t="n">
        <v>0.13468488228052</v>
      </c>
    </row>
    <row r="1244" customFormat="false" ht="13.8" hidden="false" customHeight="false" outlineLevel="0" collapsed="false">
      <c r="AJ1244" s="0" t="s">
        <v>80</v>
      </c>
      <c r="AK1244" s="0" t="s">
        <v>43</v>
      </c>
      <c r="AL1244" s="0" t="n">
        <v>0.13214415172449</v>
      </c>
    </row>
    <row r="1245" customFormat="false" ht="13.8" hidden="false" customHeight="false" outlineLevel="0" collapsed="false">
      <c r="AJ1245" s="0" t="s">
        <v>80</v>
      </c>
      <c r="AK1245" s="0" t="s">
        <v>43</v>
      </c>
      <c r="AL1245" s="0" t="n">
        <v>0.13908718044197</v>
      </c>
    </row>
    <row r="1246" customFormat="false" ht="13.8" hidden="false" customHeight="false" outlineLevel="0" collapsed="false">
      <c r="AJ1246" s="0" t="s">
        <v>80</v>
      </c>
      <c r="AK1246" s="0" t="s">
        <v>43</v>
      </c>
      <c r="AL1246" s="0" t="n">
        <v>0.13622131182777</v>
      </c>
    </row>
    <row r="1247" customFormat="false" ht="13.8" hidden="false" customHeight="false" outlineLevel="0" collapsed="false">
      <c r="AJ1247" s="0" t="s">
        <v>80</v>
      </c>
      <c r="AK1247" s="0" t="s">
        <v>43</v>
      </c>
      <c r="AL1247" s="0" t="n">
        <v>0.13415620383223</v>
      </c>
    </row>
    <row r="1248" customFormat="false" ht="13.8" hidden="false" customHeight="false" outlineLevel="0" collapsed="false">
      <c r="AJ1248" s="0" t="s">
        <v>80</v>
      </c>
      <c r="AK1248" s="0" t="s">
        <v>43</v>
      </c>
      <c r="AL1248" s="0" t="n">
        <v>0.13004704589776</v>
      </c>
    </row>
    <row r="1249" customFormat="false" ht="13.8" hidden="false" customHeight="false" outlineLevel="0" collapsed="false">
      <c r="AJ1249" s="0" t="s">
        <v>80</v>
      </c>
      <c r="AK1249" s="0" t="s">
        <v>43</v>
      </c>
      <c r="AL1249" s="0" t="n">
        <v>0.14151287330215</v>
      </c>
    </row>
    <row r="1250" customFormat="false" ht="13.8" hidden="false" customHeight="false" outlineLevel="0" collapsed="false">
      <c r="AJ1250" s="0" t="s">
        <v>80</v>
      </c>
      <c r="AK1250" s="0" t="s">
        <v>43</v>
      </c>
      <c r="AL1250" s="0" t="n">
        <v>0.13520938173508</v>
      </c>
    </row>
    <row r="1251" customFormat="false" ht="13.8" hidden="false" customHeight="false" outlineLevel="0" collapsed="false">
      <c r="AJ1251" s="0" t="s">
        <v>80</v>
      </c>
      <c r="AK1251" s="0" t="s">
        <v>43</v>
      </c>
      <c r="AL1251" s="0" t="n">
        <v>0.14086819443093</v>
      </c>
    </row>
    <row r="1252" customFormat="false" ht="13.8" hidden="false" customHeight="false" outlineLevel="0" collapsed="false">
      <c r="AJ1252" s="0" t="s">
        <v>80</v>
      </c>
      <c r="AK1252" s="0" t="s">
        <v>43</v>
      </c>
      <c r="AL1252" s="0" t="n">
        <v>0.12912997872161</v>
      </c>
    </row>
    <row r="1253" customFormat="false" ht="13.8" hidden="false" customHeight="false" outlineLevel="0" collapsed="false">
      <c r="AJ1253" s="0" t="s">
        <v>80</v>
      </c>
      <c r="AK1253" s="0" t="s">
        <v>43</v>
      </c>
      <c r="AL1253" s="0" t="n">
        <v>0.13989141754226</v>
      </c>
    </row>
    <row r="1254" customFormat="false" ht="13.8" hidden="false" customHeight="false" outlineLevel="0" collapsed="false">
      <c r="AJ1254" s="0" t="s">
        <v>80</v>
      </c>
      <c r="AK1254" s="0" t="s">
        <v>43</v>
      </c>
      <c r="AL1254" s="0" t="n">
        <v>0.13750882519711</v>
      </c>
    </row>
    <row r="1255" customFormat="false" ht="13.8" hidden="false" customHeight="false" outlineLevel="0" collapsed="false">
      <c r="AJ1255" s="0" t="s">
        <v>80</v>
      </c>
      <c r="AK1255" s="0" t="s">
        <v>43</v>
      </c>
      <c r="AL1255" s="0" t="n">
        <v>0.12842869075142</v>
      </c>
    </row>
    <row r="1256" customFormat="false" ht="13.8" hidden="false" customHeight="false" outlineLevel="0" collapsed="false">
      <c r="AJ1256" s="0" t="s">
        <v>80</v>
      </c>
      <c r="AK1256" s="0" t="s">
        <v>43</v>
      </c>
      <c r="AL1256" s="0" t="n">
        <v>0.14221890119105</v>
      </c>
    </row>
    <row r="1257" customFormat="false" ht="13.8" hidden="false" customHeight="false" outlineLevel="0" collapsed="false">
      <c r="AJ1257" s="0" t="s">
        <v>80</v>
      </c>
      <c r="AK1257" s="0" t="s">
        <v>43</v>
      </c>
      <c r="AL1257" s="0" t="n">
        <v>0.13440492768444</v>
      </c>
    </row>
    <row r="1258" customFormat="false" ht="13.8" hidden="false" customHeight="false" outlineLevel="0" collapsed="false">
      <c r="AJ1258" s="0" t="s">
        <v>80</v>
      </c>
      <c r="AK1258" s="0" t="s">
        <v>43</v>
      </c>
      <c r="AL1258" s="0" t="n">
        <v>0.13407223474115</v>
      </c>
    </row>
    <row r="1259" customFormat="false" ht="13.8" hidden="false" customHeight="false" outlineLevel="0" collapsed="false">
      <c r="AJ1259" s="0" t="s">
        <v>80</v>
      </c>
      <c r="AK1259" s="0" t="s">
        <v>43</v>
      </c>
      <c r="AL1259" s="0" t="n">
        <v>0.13829688912074</v>
      </c>
    </row>
    <row r="1260" customFormat="false" ht="13.8" hidden="false" customHeight="false" outlineLevel="0" collapsed="false">
      <c r="AJ1260" s="0" t="s">
        <v>80</v>
      </c>
      <c r="AK1260" s="0" t="s">
        <v>43</v>
      </c>
      <c r="AL1260" s="0" t="n">
        <v>0.13964677444883</v>
      </c>
    </row>
    <row r="1261" customFormat="false" ht="13.8" hidden="false" customHeight="false" outlineLevel="0" collapsed="false">
      <c r="AJ1261" s="0" t="s">
        <v>80</v>
      </c>
      <c r="AK1261" s="0" t="s">
        <v>43</v>
      </c>
      <c r="AL1261" s="0" t="n">
        <v>0.13782426746557</v>
      </c>
    </row>
    <row r="1262" customFormat="false" ht="13.8" hidden="false" customHeight="false" outlineLevel="0" collapsed="false">
      <c r="AJ1262" s="0" t="s">
        <v>80</v>
      </c>
      <c r="AK1262" s="0" t="s">
        <v>43</v>
      </c>
      <c r="AL1262" s="0" t="n">
        <v>0.13519723145115</v>
      </c>
    </row>
    <row r="1263" customFormat="false" ht="13.8" hidden="false" customHeight="false" outlineLevel="0" collapsed="false">
      <c r="AJ1263" s="0" t="s">
        <v>80</v>
      </c>
      <c r="AK1263" s="0" t="s">
        <v>43</v>
      </c>
      <c r="AL1263" s="0" t="n">
        <v>0.12971754214552</v>
      </c>
    </row>
    <row r="1264" customFormat="false" ht="13.8" hidden="false" customHeight="false" outlineLevel="0" collapsed="false">
      <c r="AJ1264" s="0" t="s">
        <v>80</v>
      </c>
      <c r="AK1264" s="0" t="s">
        <v>43</v>
      </c>
      <c r="AL1264" s="0" t="n">
        <v>0.13047332615692</v>
      </c>
    </row>
    <row r="1265" customFormat="false" ht="13.8" hidden="false" customHeight="false" outlineLevel="0" collapsed="false">
      <c r="AJ1265" s="0" t="s">
        <v>80</v>
      </c>
      <c r="AK1265" s="0" t="s">
        <v>43</v>
      </c>
      <c r="AL1265" s="0" t="n">
        <v>0.1278855602566</v>
      </c>
    </row>
    <row r="1266" customFormat="false" ht="13.8" hidden="false" customHeight="false" outlineLevel="0" collapsed="false">
      <c r="AJ1266" s="0" t="s">
        <v>80</v>
      </c>
      <c r="AK1266" s="0" t="s">
        <v>43</v>
      </c>
      <c r="AL1266" s="0" t="n">
        <v>0.14163874947881</v>
      </c>
    </row>
    <row r="1267" customFormat="false" ht="13.8" hidden="false" customHeight="false" outlineLevel="0" collapsed="false">
      <c r="AJ1267" s="0" t="s">
        <v>80</v>
      </c>
      <c r="AK1267" s="0" t="s">
        <v>43</v>
      </c>
      <c r="AL1267" s="0" t="n">
        <v>0.14081477870181</v>
      </c>
    </row>
    <row r="1268" customFormat="false" ht="13.8" hidden="false" customHeight="false" outlineLevel="0" collapsed="false">
      <c r="AJ1268" s="0" t="s">
        <v>80</v>
      </c>
      <c r="AK1268" s="0" t="s">
        <v>43</v>
      </c>
      <c r="AL1268" s="0" t="n">
        <v>0.1414804005829</v>
      </c>
    </row>
    <row r="1269" customFormat="false" ht="13.8" hidden="false" customHeight="false" outlineLevel="0" collapsed="false">
      <c r="AJ1269" s="0" t="s">
        <v>80</v>
      </c>
      <c r="AK1269" s="0" t="s">
        <v>43</v>
      </c>
      <c r="AL1269" s="0" t="n">
        <v>0.13510942504366</v>
      </c>
    </row>
    <row r="1271" customFormat="false" ht="13.8" hidden="false" customHeight="false" outlineLevel="0" collapsed="false">
      <c r="AJ1271" s="0" t="s">
        <v>81</v>
      </c>
      <c r="AK1271" s="0" t="s">
        <v>38</v>
      </c>
      <c r="AL1271" s="0" t="n">
        <v>0.022149616746423</v>
      </c>
      <c r="AM1271" s="0" t="n">
        <f aca="false">AVERAGE(AL1271:AL1300)</f>
        <v>0.0248936132081894</v>
      </c>
    </row>
    <row r="1272" customFormat="false" ht="13.8" hidden="false" customHeight="false" outlineLevel="0" collapsed="false">
      <c r="AJ1272" s="0" t="s">
        <v>81</v>
      </c>
      <c r="AK1272" s="0" t="s">
        <v>38</v>
      </c>
      <c r="AL1272" s="0" t="n">
        <v>0.020606669680334</v>
      </c>
    </row>
    <row r="1273" customFormat="false" ht="13.8" hidden="false" customHeight="false" outlineLevel="0" collapsed="false">
      <c r="AJ1273" s="0" t="s">
        <v>81</v>
      </c>
      <c r="AK1273" s="0" t="s">
        <v>38</v>
      </c>
      <c r="AL1273" s="0" t="n">
        <v>0.024422922638956</v>
      </c>
    </row>
    <row r="1274" customFormat="false" ht="13.8" hidden="false" customHeight="false" outlineLevel="0" collapsed="false">
      <c r="AJ1274" s="0" t="s">
        <v>81</v>
      </c>
      <c r="AK1274" s="0" t="s">
        <v>38</v>
      </c>
      <c r="AL1274" s="0" t="n">
        <v>0.026697278398711</v>
      </c>
    </row>
    <row r="1275" customFormat="false" ht="13.8" hidden="false" customHeight="false" outlineLevel="0" collapsed="false">
      <c r="AJ1275" s="0" t="s">
        <v>81</v>
      </c>
      <c r="AK1275" s="0" t="s">
        <v>38</v>
      </c>
      <c r="AL1275" s="0" t="n">
        <v>0.029862255768934</v>
      </c>
    </row>
    <row r="1276" customFormat="false" ht="13.8" hidden="false" customHeight="false" outlineLevel="0" collapsed="false">
      <c r="AJ1276" s="0" t="s">
        <v>81</v>
      </c>
      <c r="AK1276" s="0" t="s">
        <v>38</v>
      </c>
      <c r="AL1276" s="0" t="n">
        <v>0.024562460230779</v>
      </c>
    </row>
    <row r="1277" customFormat="false" ht="13.8" hidden="false" customHeight="false" outlineLevel="0" collapsed="false">
      <c r="AJ1277" s="0" t="s">
        <v>81</v>
      </c>
      <c r="AK1277" s="0" t="s">
        <v>38</v>
      </c>
      <c r="AL1277" s="0" t="n">
        <v>0.024110358648244</v>
      </c>
    </row>
    <row r="1278" customFormat="false" ht="13.8" hidden="false" customHeight="false" outlineLevel="0" collapsed="false">
      <c r="AJ1278" s="0" t="s">
        <v>81</v>
      </c>
      <c r="AK1278" s="0" t="s">
        <v>38</v>
      </c>
      <c r="AL1278" s="0" t="n">
        <v>0.025057291074478</v>
      </c>
    </row>
    <row r="1279" customFormat="false" ht="13.8" hidden="false" customHeight="false" outlineLevel="0" collapsed="false">
      <c r="AJ1279" s="0" t="s">
        <v>81</v>
      </c>
      <c r="AK1279" s="0" t="s">
        <v>38</v>
      </c>
      <c r="AL1279" s="0" t="n">
        <v>0.025092014274466</v>
      </c>
    </row>
    <row r="1280" customFormat="false" ht="13.8" hidden="false" customHeight="false" outlineLevel="0" collapsed="false">
      <c r="AJ1280" s="0" t="s">
        <v>81</v>
      </c>
      <c r="AK1280" s="0" t="s">
        <v>38</v>
      </c>
      <c r="AL1280" s="0" t="n">
        <v>0.025613383857244</v>
      </c>
    </row>
    <row r="1281" customFormat="false" ht="13.8" hidden="false" customHeight="false" outlineLevel="0" collapsed="false">
      <c r="AJ1281" s="0" t="s">
        <v>81</v>
      </c>
      <c r="AK1281" s="0" t="s">
        <v>38</v>
      </c>
      <c r="AL1281" s="0" t="n">
        <v>0.025716598091144</v>
      </c>
    </row>
    <row r="1282" customFormat="false" ht="13.8" hidden="false" customHeight="false" outlineLevel="0" collapsed="false">
      <c r="AJ1282" s="0" t="s">
        <v>81</v>
      </c>
      <c r="AK1282" s="0" t="s">
        <v>38</v>
      </c>
      <c r="AL1282" s="0" t="n">
        <v>0.027614044666368</v>
      </c>
    </row>
    <row r="1283" customFormat="false" ht="13.8" hidden="false" customHeight="false" outlineLevel="0" collapsed="false">
      <c r="AJ1283" s="0" t="s">
        <v>81</v>
      </c>
      <c r="AK1283" s="0" t="s">
        <v>38</v>
      </c>
      <c r="AL1283" s="0" t="n">
        <v>0.024134375567</v>
      </c>
    </row>
    <row r="1284" customFormat="false" ht="13.8" hidden="false" customHeight="false" outlineLevel="0" collapsed="false">
      <c r="AJ1284" s="0" t="s">
        <v>81</v>
      </c>
      <c r="AK1284" s="0" t="s">
        <v>38</v>
      </c>
      <c r="AL1284" s="0" t="n">
        <v>0.025303117463778</v>
      </c>
    </row>
    <row r="1285" customFormat="false" ht="13.8" hidden="false" customHeight="false" outlineLevel="0" collapsed="false">
      <c r="AJ1285" s="0" t="s">
        <v>81</v>
      </c>
      <c r="AK1285" s="0" t="s">
        <v>38</v>
      </c>
      <c r="AL1285" s="0" t="n">
        <v>0.025444966700091</v>
      </c>
    </row>
    <row r="1286" customFormat="false" ht="13.8" hidden="false" customHeight="false" outlineLevel="0" collapsed="false">
      <c r="AJ1286" s="0" t="s">
        <v>81</v>
      </c>
      <c r="AK1286" s="0" t="s">
        <v>38</v>
      </c>
      <c r="AL1286" s="0" t="n">
        <v>0.024413739459566</v>
      </c>
    </row>
    <row r="1287" customFormat="false" ht="13.8" hidden="false" customHeight="false" outlineLevel="0" collapsed="false">
      <c r="AJ1287" s="0" t="s">
        <v>81</v>
      </c>
      <c r="AK1287" s="0" t="s">
        <v>38</v>
      </c>
      <c r="AL1287" s="0" t="n">
        <v>0.02606344060391</v>
      </c>
    </row>
    <row r="1288" customFormat="false" ht="13.8" hidden="false" customHeight="false" outlineLevel="0" collapsed="false">
      <c r="AJ1288" s="0" t="s">
        <v>81</v>
      </c>
      <c r="AK1288" s="0" t="s">
        <v>38</v>
      </c>
      <c r="AL1288" s="0" t="n">
        <v>0.026483455921722</v>
      </c>
    </row>
    <row r="1289" customFormat="false" ht="13.8" hidden="false" customHeight="false" outlineLevel="0" collapsed="false">
      <c r="AJ1289" s="0" t="s">
        <v>81</v>
      </c>
      <c r="AK1289" s="0" t="s">
        <v>38</v>
      </c>
      <c r="AL1289" s="0" t="n">
        <v>0.025273784763588</v>
      </c>
    </row>
    <row r="1290" customFormat="false" ht="13.8" hidden="false" customHeight="false" outlineLevel="0" collapsed="false">
      <c r="AJ1290" s="0" t="s">
        <v>81</v>
      </c>
      <c r="AK1290" s="0" t="s">
        <v>38</v>
      </c>
      <c r="AL1290" s="0" t="n">
        <v>0.021295434117443</v>
      </c>
    </row>
    <row r="1291" customFormat="false" ht="13.8" hidden="false" customHeight="false" outlineLevel="0" collapsed="false">
      <c r="AJ1291" s="0" t="s">
        <v>81</v>
      </c>
      <c r="AK1291" s="0" t="s">
        <v>38</v>
      </c>
      <c r="AL1291" s="0" t="n">
        <v>0.0240045061646</v>
      </c>
    </row>
    <row r="1292" customFormat="false" ht="13.8" hidden="false" customHeight="false" outlineLevel="0" collapsed="false">
      <c r="AJ1292" s="0" t="s">
        <v>81</v>
      </c>
      <c r="AK1292" s="0" t="s">
        <v>38</v>
      </c>
      <c r="AL1292" s="0" t="n">
        <v>0.02490728011559</v>
      </c>
    </row>
    <row r="1293" customFormat="false" ht="13.8" hidden="false" customHeight="false" outlineLevel="0" collapsed="false">
      <c r="AJ1293" s="0" t="s">
        <v>81</v>
      </c>
      <c r="AK1293" s="0" t="s">
        <v>38</v>
      </c>
      <c r="AL1293" s="0" t="n">
        <v>0.024087909603489</v>
      </c>
    </row>
    <row r="1294" customFormat="false" ht="13.8" hidden="false" customHeight="false" outlineLevel="0" collapsed="false">
      <c r="AJ1294" s="0" t="s">
        <v>81</v>
      </c>
      <c r="AK1294" s="0" t="s">
        <v>38</v>
      </c>
      <c r="AL1294" s="0" t="n">
        <v>0.027194726481254</v>
      </c>
    </row>
    <row r="1295" customFormat="false" ht="13.8" hidden="false" customHeight="false" outlineLevel="0" collapsed="false">
      <c r="AJ1295" s="0" t="s">
        <v>81</v>
      </c>
      <c r="AK1295" s="0" t="s">
        <v>38</v>
      </c>
      <c r="AL1295" s="0" t="n">
        <v>0.025173884883745</v>
      </c>
    </row>
    <row r="1296" customFormat="false" ht="13.8" hidden="false" customHeight="false" outlineLevel="0" collapsed="false">
      <c r="AJ1296" s="0" t="s">
        <v>81</v>
      </c>
      <c r="AK1296" s="0" t="s">
        <v>38</v>
      </c>
      <c r="AL1296" s="0" t="n">
        <v>0.024648605732534</v>
      </c>
    </row>
    <row r="1297" customFormat="false" ht="13.8" hidden="false" customHeight="false" outlineLevel="0" collapsed="false">
      <c r="AJ1297" s="0" t="s">
        <v>81</v>
      </c>
      <c r="AK1297" s="0" t="s">
        <v>38</v>
      </c>
      <c r="AL1297" s="0" t="n">
        <v>0.024153118580878</v>
      </c>
    </row>
    <row r="1298" customFormat="false" ht="13.8" hidden="false" customHeight="false" outlineLevel="0" collapsed="false">
      <c r="AJ1298" s="0" t="s">
        <v>81</v>
      </c>
      <c r="AK1298" s="0" t="s">
        <v>38</v>
      </c>
      <c r="AL1298" s="0" t="n">
        <v>0.019185345766011</v>
      </c>
    </row>
    <row r="1299" customFormat="false" ht="13.8" hidden="false" customHeight="false" outlineLevel="0" collapsed="false">
      <c r="AJ1299" s="0" t="s">
        <v>81</v>
      </c>
      <c r="AK1299" s="0" t="s">
        <v>38</v>
      </c>
      <c r="AL1299" s="0" t="n">
        <v>0.025876422752256</v>
      </c>
    </row>
    <row r="1300" customFormat="false" ht="13.8" hidden="false" customHeight="false" outlineLevel="0" collapsed="false">
      <c r="AJ1300" s="0" t="s">
        <v>81</v>
      </c>
      <c r="AK1300" s="0" t="s">
        <v>38</v>
      </c>
      <c r="AL1300" s="0" t="n">
        <v>0.027659387492145</v>
      </c>
    </row>
    <row r="1301" customFormat="false" ht="13.8" hidden="false" customHeight="false" outlineLevel="0" collapsed="false">
      <c r="AJ1301" s="0" t="s">
        <v>81</v>
      </c>
      <c r="AK1301" s="0" t="s">
        <v>40</v>
      </c>
      <c r="AL1301" s="0" t="n">
        <v>0.025432838784944</v>
      </c>
      <c r="AM1301" s="0" t="n">
        <f aca="false">AVERAGE(AL1301:AL1330)</f>
        <v>0.025019705916798</v>
      </c>
    </row>
    <row r="1302" customFormat="false" ht="13.8" hidden="false" customHeight="false" outlineLevel="0" collapsed="false">
      <c r="AJ1302" s="0" t="s">
        <v>81</v>
      </c>
      <c r="AK1302" s="0" t="s">
        <v>40</v>
      </c>
      <c r="AL1302" s="0" t="n">
        <v>0.024270856720456</v>
      </c>
    </row>
    <row r="1303" customFormat="false" ht="13.8" hidden="false" customHeight="false" outlineLevel="0" collapsed="false">
      <c r="AJ1303" s="0" t="s">
        <v>81</v>
      </c>
      <c r="AK1303" s="0" t="s">
        <v>40</v>
      </c>
      <c r="AL1303" s="0" t="n">
        <v>0.028778414495</v>
      </c>
    </row>
    <row r="1304" customFormat="false" ht="13.8" hidden="false" customHeight="false" outlineLevel="0" collapsed="false">
      <c r="AJ1304" s="0" t="s">
        <v>81</v>
      </c>
      <c r="AK1304" s="0" t="s">
        <v>40</v>
      </c>
      <c r="AL1304" s="0" t="n">
        <v>0.027088546911912</v>
      </c>
    </row>
    <row r="1305" customFormat="false" ht="13.8" hidden="false" customHeight="false" outlineLevel="0" collapsed="false">
      <c r="AJ1305" s="0" t="s">
        <v>81</v>
      </c>
      <c r="AK1305" s="0" t="s">
        <v>40</v>
      </c>
      <c r="AL1305" s="0" t="n">
        <v>0.024939205306578</v>
      </c>
    </row>
    <row r="1306" customFormat="false" ht="13.8" hidden="false" customHeight="false" outlineLevel="0" collapsed="false">
      <c r="AJ1306" s="0" t="s">
        <v>81</v>
      </c>
      <c r="AK1306" s="0" t="s">
        <v>40</v>
      </c>
      <c r="AL1306" s="0" t="n">
        <v>0.026553915872357</v>
      </c>
    </row>
    <row r="1307" customFormat="false" ht="13.8" hidden="false" customHeight="false" outlineLevel="0" collapsed="false">
      <c r="AJ1307" s="0" t="s">
        <v>81</v>
      </c>
      <c r="AK1307" s="0" t="s">
        <v>40</v>
      </c>
      <c r="AL1307" s="0" t="n">
        <v>0.0275963737413</v>
      </c>
    </row>
    <row r="1308" customFormat="false" ht="13.8" hidden="false" customHeight="false" outlineLevel="0" collapsed="false">
      <c r="AJ1308" s="0" t="s">
        <v>81</v>
      </c>
      <c r="AK1308" s="0" t="s">
        <v>40</v>
      </c>
      <c r="AL1308" s="0" t="n">
        <v>0.02481200433631</v>
      </c>
    </row>
    <row r="1309" customFormat="false" ht="13.8" hidden="false" customHeight="false" outlineLevel="0" collapsed="false">
      <c r="AJ1309" s="0" t="s">
        <v>81</v>
      </c>
      <c r="AK1309" s="0" t="s">
        <v>40</v>
      </c>
      <c r="AL1309" s="0" t="n">
        <v>0.022841332286601</v>
      </c>
    </row>
    <row r="1310" customFormat="false" ht="13.8" hidden="false" customHeight="false" outlineLevel="0" collapsed="false">
      <c r="AJ1310" s="0" t="s">
        <v>81</v>
      </c>
      <c r="AK1310" s="0" t="s">
        <v>40</v>
      </c>
      <c r="AL1310" s="0" t="n">
        <v>0.023875717812345</v>
      </c>
    </row>
    <row r="1311" customFormat="false" ht="13.8" hidden="false" customHeight="false" outlineLevel="0" collapsed="false">
      <c r="AJ1311" s="0" t="s">
        <v>81</v>
      </c>
      <c r="AK1311" s="0" t="s">
        <v>40</v>
      </c>
      <c r="AL1311" s="0" t="n">
        <v>0.022124134771533</v>
      </c>
    </row>
    <row r="1312" customFormat="false" ht="13.8" hidden="false" customHeight="false" outlineLevel="0" collapsed="false">
      <c r="AJ1312" s="0" t="s">
        <v>81</v>
      </c>
      <c r="AK1312" s="0" t="s">
        <v>40</v>
      </c>
      <c r="AL1312" s="0" t="n">
        <v>0.022168155181678</v>
      </c>
    </row>
    <row r="1313" customFormat="false" ht="13.8" hidden="false" customHeight="false" outlineLevel="0" collapsed="false">
      <c r="AJ1313" s="0" t="s">
        <v>81</v>
      </c>
      <c r="AK1313" s="0" t="s">
        <v>40</v>
      </c>
      <c r="AL1313" s="0" t="n">
        <v>0.022511386049945</v>
      </c>
    </row>
    <row r="1314" customFormat="false" ht="13.8" hidden="false" customHeight="false" outlineLevel="0" collapsed="false">
      <c r="AJ1314" s="0" t="s">
        <v>81</v>
      </c>
      <c r="AK1314" s="0" t="s">
        <v>40</v>
      </c>
      <c r="AL1314" s="0" t="n">
        <v>0.024223377205011</v>
      </c>
    </row>
    <row r="1315" customFormat="false" ht="13.8" hidden="false" customHeight="false" outlineLevel="0" collapsed="false">
      <c r="AJ1315" s="0" t="s">
        <v>81</v>
      </c>
      <c r="AK1315" s="0" t="s">
        <v>40</v>
      </c>
      <c r="AL1315" s="0" t="n">
        <v>0.023667025332455</v>
      </c>
    </row>
    <row r="1316" customFormat="false" ht="13.8" hidden="false" customHeight="false" outlineLevel="0" collapsed="false">
      <c r="AJ1316" s="0" t="s">
        <v>81</v>
      </c>
      <c r="AK1316" s="0" t="s">
        <v>40</v>
      </c>
      <c r="AL1316" s="0" t="n">
        <v>0.022288666132633</v>
      </c>
    </row>
    <row r="1317" customFormat="false" ht="13.8" hidden="false" customHeight="false" outlineLevel="0" collapsed="false">
      <c r="AJ1317" s="0" t="s">
        <v>81</v>
      </c>
      <c r="AK1317" s="0" t="s">
        <v>40</v>
      </c>
      <c r="AL1317" s="0" t="n">
        <v>0.024801857325112</v>
      </c>
    </row>
    <row r="1318" customFormat="false" ht="13.8" hidden="false" customHeight="false" outlineLevel="0" collapsed="false">
      <c r="AJ1318" s="0" t="s">
        <v>81</v>
      </c>
      <c r="AK1318" s="0" t="s">
        <v>40</v>
      </c>
      <c r="AL1318" s="0" t="n">
        <v>0.025095944489711</v>
      </c>
    </row>
    <row r="1319" customFormat="false" ht="13.8" hidden="false" customHeight="false" outlineLevel="0" collapsed="false">
      <c r="AJ1319" s="0" t="s">
        <v>81</v>
      </c>
      <c r="AK1319" s="0" t="s">
        <v>40</v>
      </c>
      <c r="AL1319" s="0" t="n">
        <v>0.025655658400334</v>
      </c>
    </row>
    <row r="1320" customFormat="false" ht="13.8" hidden="false" customHeight="false" outlineLevel="0" collapsed="false">
      <c r="AJ1320" s="0" t="s">
        <v>81</v>
      </c>
      <c r="AK1320" s="0" t="s">
        <v>40</v>
      </c>
      <c r="AL1320" s="0" t="n">
        <v>0.026586173365167</v>
      </c>
    </row>
    <row r="1321" customFormat="false" ht="13.8" hidden="false" customHeight="false" outlineLevel="0" collapsed="false">
      <c r="AJ1321" s="0" t="s">
        <v>81</v>
      </c>
      <c r="AK1321" s="0" t="s">
        <v>40</v>
      </c>
      <c r="AL1321" s="0" t="n">
        <v>0.027550302278412</v>
      </c>
    </row>
    <row r="1322" customFormat="false" ht="13.8" hidden="false" customHeight="false" outlineLevel="0" collapsed="false">
      <c r="AJ1322" s="0" t="s">
        <v>81</v>
      </c>
      <c r="AK1322" s="0" t="s">
        <v>40</v>
      </c>
      <c r="AL1322" s="0" t="n">
        <v>0.0281695890964</v>
      </c>
    </row>
    <row r="1323" customFormat="false" ht="13.8" hidden="false" customHeight="false" outlineLevel="0" collapsed="false">
      <c r="AJ1323" s="0" t="s">
        <v>81</v>
      </c>
      <c r="AK1323" s="0" t="s">
        <v>40</v>
      </c>
      <c r="AL1323" s="0" t="n">
        <v>0.027382432512033</v>
      </c>
    </row>
    <row r="1324" customFormat="false" ht="13.8" hidden="false" customHeight="false" outlineLevel="0" collapsed="false">
      <c r="AJ1324" s="0" t="s">
        <v>81</v>
      </c>
      <c r="AK1324" s="0" t="s">
        <v>40</v>
      </c>
      <c r="AL1324" s="0" t="n">
        <v>0.025013090473533</v>
      </c>
    </row>
    <row r="1325" customFormat="false" ht="13.8" hidden="false" customHeight="false" outlineLevel="0" collapsed="false">
      <c r="AJ1325" s="0" t="s">
        <v>81</v>
      </c>
      <c r="AK1325" s="0" t="s">
        <v>40</v>
      </c>
      <c r="AL1325" s="0" t="n">
        <v>0.026187976395145</v>
      </c>
    </row>
    <row r="1326" customFormat="false" ht="13.8" hidden="false" customHeight="false" outlineLevel="0" collapsed="false">
      <c r="AJ1326" s="0" t="s">
        <v>81</v>
      </c>
      <c r="AK1326" s="0" t="s">
        <v>40</v>
      </c>
      <c r="AL1326" s="0" t="n">
        <v>0.024173281272534</v>
      </c>
    </row>
    <row r="1327" customFormat="false" ht="13.8" hidden="false" customHeight="false" outlineLevel="0" collapsed="false">
      <c r="AJ1327" s="0" t="s">
        <v>81</v>
      </c>
      <c r="AK1327" s="0" t="s">
        <v>40</v>
      </c>
      <c r="AL1327" s="0" t="n">
        <v>0.023030731198334</v>
      </c>
    </row>
    <row r="1328" customFormat="false" ht="13.8" hidden="false" customHeight="false" outlineLevel="0" collapsed="false">
      <c r="AJ1328" s="0" t="s">
        <v>81</v>
      </c>
      <c r="AK1328" s="0" t="s">
        <v>40</v>
      </c>
      <c r="AL1328" s="0" t="n">
        <v>0.021356292087677</v>
      </c>
    </row>
    <row r="1329" customFormat="false" ht="13.8" hidden="false" customHeight="false" outlineLevel="0" collapsed="false">
      <c r="AJ1329" s="0" t="s">
        <v>81</v>
      </c>
      <c r="AK1329" s="0" t="s">
        <v>40</v>
      </c>
      <c r="AL1329" s="0" t="n">
        <v>0.025401561569256</v>
      </c>
    </row>
    <row r="1330" customFormat="false" ht="13.8" hidden="false" customHeight="false" outlineLevel="0" collapsed="false">
      <c r="AJ1330" s="0" t="s">
        <v>81</v>
      </c>
      <c r="AK1330" s="0" t="s">
        <v>40</v>
      </c>
      <c r="AL1330" s="0" t="n">
        <v>0.027014336099233</v>
      </c>
    </row>
    <row r="1331" customFormat="false" ht="13.8" hidden="false" customHeight="false" outlineLevel="0" collapsed="false">
      <c r="AJ1331" s="0" t="s">
        <v>81</v>
      </c>
      <c r="AK1331" s="0" t="s">
        <v>41</v>
      </c>
      <c r="AL1331" s="0" t="n">
        <v>0.022840616944278</v>
      </c>
      <c r="AM1331" s="0" t="n">
        <f aca="false">AVERAGE(AL1331:AL1360)</f>
        <v>0.0257188122071741</v>
      </c>
    </row>
    <row r="1332" customFormat="false" ht="13.8" hidden="false" customHeight="false" outlineLevel="0" collapsed="false">
      <c r="AJ1332" s="0" t="s">
        <v>81</v>
      </c>
      <c r="AK1332" s="0" t="s">
        <v>41</v>
      </c>
      <c r="AL1332" s="0" t="n">
        <v>0.023974016619787</v>
      </c>
    </row>
    <row r="1333" customFormat="false" ht="13.8" hidden="false" customHeight="false" outlineLevel="0" collapsed="false">
      <c r="AJ1333" s="0" t="s">
        <v>81</v>
      </c>
      <c r="AK1333" s="0" t="s">
        <v>41</v>
      </c>
      <c r="AL1333" s="0" t="n">
        <v>0.0237719000604</v>
      </c>
    </row>
    <row r="1334" customFormat="false" ht="13.8" hidden="false" customHeight="false" outlineLevel="0" collapsed="false">
      <c r="AJ1334" s="0" t="s">
        <v>81</v>
      </c>
      <c r="AK1334" s="0" t="s">
        <v>41</v>
      </c>
      <c r="AL1334" s="0" t="n">
        <v>0.029264672492689</v>
      </c>
    </row>
    <row r="1335" customFormat="false" ht="13.8" hidden="false" customHeight="false" outlineLevel="0" collapsed="false">
      <c r="AJ1335" s="0" t="s">
        <v>81</v>
      </c>
      <c r="AK1335" s="0" t="s">
        <v>41</v>
      </c>
      <c r="AL1335" s="0" t="n">
        <v>0.0263641726349</v>
      </c>
    </row>
    <row r="1336" customFormat="false" ht="13.8" hidden="false" customHeight="false" outlineLevel="0" collapsed="false">
      <c r="AJ1336" s="0" t="s">
        <v>81</v>
      </c>
      <c r="AK1336" s="0" t="s">
        <v>41</v>
      </c>
      <c r="AL1336" s="0" t="n">
        <v>0.025182070434399</v>
      </c>
    </row>
    <row r="1337" customFormat="false" ht="13.8" hidden="false" customHeight="false" outlineLevel="0" collapsed="false">
      <c r="AJ1337" s="0" t="s">
        <v>81</v>
      </c>
      <c r="AK1337" s="0" t="s">
        <v>41</v>
      </c>
      <c r="AL1337" s="0" t="n">
        <v>0.027341394535689</v>
      </c>
    </row>
    <row r="1338" customFormat="false" ht="13.8" hidden="false" customHeight="false" outlineLevel="0" collapsed="false">
      <c r="AJ1338" s="0" t="s">
        <v>81</v>
      </c>
      <c r="AK1338" s="0" t="s">
        <v>41</v>
      </c>
      <c r="AL1338" s="0" t="n">
        <v>0.026830508152778</v>
      </c>
    </row>
    <row r="1339" customFormat="false" ht="13.8" hidden="false" customHeight="false" outlineLevel="0" collapsed="false">
      <c r="AJ1339" s="0" t="s">
        <v>81</v>
      </c>
      <c r="AK1339" s="0" t="s">
        <v>41</v>
      </c>
      <c r="AL1339" s="0" t="n">
        <v>0.026256320061977</v>
      </c>
    </row>
    <row r="1340" customFormat="false" ht="13.8" hidden="false" customHeight="false" outlineLevel="0" collapsed="false">
      <c r="AJ1340" s="0" t="s">
        <v>81</v>
      </c>
      <c r="AK1340" s="0" t="s">
        <v>41</v>
      </c>
      <c r="AL1340" s="0" t="n">
        <v>0.028144998149944</v>
      </c>
    </row>
    <row r="1341" customFormat="false" ht="13.8" hidden="false" customHeight="false" outlineLevel="0" collapsed="false">
      <c r="AJ1341" s="0" t="s">
        <v>81</v>
      </c>
      <c r="AK1341" s="0" t="s">
        <v>41</v>
      </c>
      <c r="AL1341" s="0" t="n">
        <v>0.025786270643934</v>
      </c>
    </row>
    <row r="1342" customFormat="false" ht="13.8" hidden="false" customHeight="false" outlineLevel="0" collapsed="false">
      <c r="AJ1342" s="0" t="s">
        <v>81</v>
      </c>
      <c r="AK1342" s="0" t="s">
        <v>41</v>
      </c>
      <c r="AL1342" s="0" t="n">
        <v>0.024050930270145</v>
      </c>
    </row>
    <row r="1343" customFormat="false" ht="13.8" hidden="false" customHeight="false" outlineLevel="0" collapsed="false">
      <c r="AJ1343" s="0" t="s">
        <v>81</v>
      </c>
      <c r="AK1343" s="0" t="s">
        <v>41</v>
      </c>
      <c r="AL1343" s="0" t="n">
        <v>0.020357593908722</v>
      </c>
    </row>
    <row r="1344" customFormat="false" ht="13.8" hidden="false" customHeight="false" outlineLevel="0" collapsed="false">
      <c r="AJ1344" s="0" t="s">
        <v>81</v>
      </c>
      <c r="AK1344" s="0" t="s">
        <v>41</v>
      </c>
      <c r="AL1344" s="0" t="n">
        <v>0.024301059367956</v>
      </c>
    </row>
    <row r="1345" customFormat="false" ht="13.8" hidden="false" customHeight="false" outlineLevel="0" collapsed="false">
      <c r="AJ1345" s="0" t="s">
        <v>81</v>
      </c>
      <c r="AK1345" s="0" t="s">
        <v>41</v>
      </c>
      <c r="AL1345" s="0" t="n">
        <v>0.021757769438966</v>
      </c>
    </row>
    <row r="1346" customFormat="false" ht="13.8" hidden="false" customHeight="false" outlineLevel="0" collapsed="false">
      <c r="AJ1346" s="0" t="s">
        <v>81</v>
      </c>
      <c r="AK1346" s="0" t="s">
        <v>41</v>
      </c>
      <c r="AL1346" s="0" t="n">
        <v>0.023983701923411</v>
      </c>
    </row>
    <row r="1347" customFormat="false" ht="13.8" hidden="false" customHeight="false" outlineLevel="0" collapsed="false">
      <c r="AJ1347" s="0" t="s">
        <v>81</v>
      </c>
      <c r="AK1347" s="0" t="s">
        <v>41</v>
      </c>
      <c r="AL1347" s="0" t="n">
        <v>0.023651429884278</v>
      </c>
    </row>
    <row r="1348" customFormat="false" ht="13.8" hidden="false" customHeight="false" outlineLevel="0" collapsed="false">
      <c r="AJ1348" s="0" t="s">
        <v>81</v>
      </c>
      <c r="AK1348" s="0" t="s">
        <v>41</v>
      </c>
      <c r="AL1348" s="0" t="n">
        <v>0.022645116551823</v>
      </c>
    </row>
    <row r="1349" customFormat="false" ht="13.8" hidden="false" customHeight="false" outlineLevel="0" collapsed="false">
      <c r="AJ1349" s="0" t="s">
        <v>81</v>
      </c>
      <c r="AK1349" s="0" t="s">
        <v>41</v>
      </c>
      <c r="AL1349" s="0" t="n">
        <v>0.028180540254745</v>
      </c>
    </row>
    <row r="1350" customFormat="false" ht="13.8" hidden="false" customHeight="false" outlineLevel="0" collapsed="false">
      <c r="AJ1350" s="0" t="s">
        <v>81</v>
      </c>
      <c r="AK1350" s="0" t="s">
        <v>41</v>
      </c>
      <c r="AL1350" s="0" t="n">
        <v>0.028767602407167</v>
      </c>
    </row>
    <row r="1351" customFormat="false" ht="13.8" hidden="false" customHeight="false" outlineLevel="0" collapsed="false">
      <c r="AJ1351" s="0" t="s">
        <v>81</v>
      </c>
      <c r="AK1351" s="0" t="s">
        <v>41</v>
      </c>
      <c r="AL1351" s="0" t="n">
        <v>0.025913604974678</v>
      </c>
    </row>
    <row r="1352" customFormat="false" ht="13.8" hidden="false" customHeight="false" outlineLevel="0" collapsed="false">
      <c r="AJ1352" s="0" t="s">
        <v>81</v>
      </c>
      <c r="AK1352" s="0" t="s">
        <v>41</v>
      </c>
      <c r="AL1352" s="0" t="n">
        <v>0.029919981716155</v>
      </c>
    </row>
    <row r="1353" customFormat="false" ht="13.8" hidden="false" customHeight="false" outlineLevel="0" collapsed="false">
      <c r="AJ1353" s="0" t="s">
        <v>81</v>
      </c>
      <c r="AK1353" s="0" t="s">
        <v>41</v>
      </c>
      <c r="AL1353" s="0" t="n">
        <v>0.027466430061289</v>
      </c>
    </row>
    <row r="1354" customFormat="false" ht="13.8" hidden="false" customHeight="false" outlineLevel="0" collapsed="false">
      <c r="AJ1354" s="0" t="s">
        <v>81</v>
      </c>
      <c r="AK1354" s="0" t="s">
        <v>41</v>
      </c>
      <c r="AL1354" s="0" t="n">
        <v>0.025800376692579</v>
      </c>
    </row>
    <row r="1355" customFormat="false" ht="13.8" hidden="false" customHeight="false" outlineLevel="0" collapsed="false">
      <c r="AJ1355" s="0" t="s">
        <v>81</v>
      </c>
      <c r="AK1355" s="0" t="s">
        <v>41</v>
      </c>
      <c r="AL1355" s="0" t="n">
        <v>0.026491609529979</v>
      </c>
    </row>
    <row r="1356" customFormat="false" ht="13.8" hidden="false" customHeight="false" outlineLevel="0" collapsed="false">
      <c r="AJ1356" s="0" t="s">
        <v>81</v>
      </c>
      <c r="AK1356" s="0" t="s">
        <v>41</v>
      </c>
      <c r="AL1356" s="0" t="n">
        <v>0.027576074987045</v>
      </c>
    </row>
    <row r="1357" customFormat="false" ht="13.8" hidden="false" customHeight="false" outlineLevel="0" collapsed="false">
      <c r="AJ1357" s="0" t="s">
        <v>81</v>
      </c>
      <c r="AK1357" s="0" t="s">
        <v>41</v>
      </c>
      <c r="AL1357" s="0" t="n">
        <v>0.024630664117278</v>
      </c>
    </row>
    <row r="1358" customFormat="false" ht="13.8" hidden="false" customHeight="false" outlineLevel="0" collapsed="false">
      <c r="AJ1358" s="0" t="s">
        <v>81</v>
      </c>
      <c r="AK1358" s="0" t="s">
        <v>41</v>
      </c>
      <c r="AL1358" s="0" t="n">
        <v>0.026868063413822</v>
      </c>
    </row>
    <row r="1359" customFormat="false" ht="13.8" hidden="false" customHeight="false" outlineLevel="0" collapsed="false">
      <c r="AJ1359" s="0" t="s">
        <v>81</v>
      </c>
      <c r="AK1359" s="0" t="s">
        <v>41</v>
      </c>
      <c r="AL1359" s="0" t="n">
        <v>0.0297776644442</v>
      </c>
    </row>
    <row r="1360" customFormat="false" ht="13.8" hidden="false" customHeight="false" outlineLevel="0" collapsed="false">
      <c r="AJ1360" s="0" t="s">
        <v>81</v>
      </c>
      <c r="AK1360" s="0" t="s">
        <v>41</v>
      </c>
      <c r="AL1360" s="0" t="n">
        <v>0.023667211540211</v>
      </c>
    </row>
    <row r="1361" customFormat="false" ht="13.8" hidden="false" customHeight="false" outlineLevel="0" collapsed="false">
      <c r="AJ1361" s="0" t="s">
        <v>81</v>
      </c>
      <c r="AK1361" s="0" t="s">
        <v>42</v>
      </c>
      <c r="AL1361" s="0" t="n">
        <v>0.027093984015622</v>
      </c>
      <c r="AM1361" s="0" t="n">
        <f aca="false">AVERAGE(AL1361:AL1390)</f>
        <v>0.0255119262881626</v>
      </c>
    </row>
    <row r="1362" customFormat="false" ht="13.8" hidden="false" customHeight="false" outlineLevel="0" collapsed="false">
      <c r="AJ1362" s="0" t="s">
        <v>81</v>
      </c>
      <c r="AK1362" s="0" t="s">
        <v>42</v>
      </c>
      <c r="AL1362" s="0" t="n">
        <v>0.025630643378411</v>
      </c>
    </row>
    <row r="1363" customFormat="false" ht="13.8" hidden="false" customHeight="false" outlineLevel="0" collapsed="false">
      <c r="AJ1363" s="0" t="s">
        <v>81</v>
      </c>
      <c r="AK1363" s="0" t="s">
        <v>42</v>
      </c>
      <c r="AL1363" s="0" t="n">
        <v>0.026867372743645</v>
      </c>
    </row>
    <row r="1364" customFormat="false" ht="13.8" hidden="false" customHeight="false" outlineLevel="0" collapsed="false">
      <c r="AJ1364" s="0" t="s">
        <v>81</v>
      </c>
      <c r="AK1364" s="0" t="s">
        <v>42</v>
      </c>
      <c r="AL1364" s="0" t="n">
        <v>0.025300418293621</v>
      </c>
    </row>
    <row r="1365" customFormat="false" ht="13.8" hidden="false" customHeight="false" outlineLevel="0" collapsed="false">
      <c r="AJ1365" s="0" t="s">
        <v>81</v>
      </c>
      <c r="AK1365" s="0" t="s">
        <v>42</v>
      </c>
      <c r="AL1365" s="0" t="n">
        <v>0.024113828596401</v>
      </c>
    </row>
    <row r="1366" customFormat="false" ht="13.8" hidden="false" customHeight="false" outlineLevel="0" collapsed="false">
      <c r="AJ1366" s="0" t="s">
        <v>81</v>
      </c>
      <c r="AK1366" s="0" t="s">
        <v>42</v>
      </c>
      <c r="AL1366" s="0" t="n">
        <v>0.027723426332</v>
      </c>
    </row>
    <row r="1367" customFormat="false" ht="13.8" hidden="false" customHeight="false" outlineLevel="0" collapsed="false">
      <c r="AJ1367" s="0" t="s">
        <v>81</v>
      </c>
      <c r="AK1367" s="0" t="s">
        <v>42</v>
      </c>
      <c r="AL1367" s="0" t="n">
        <v>0.026050798102711</v>
      </c>
    </row>
    <row r="1368" customFormat="false" ht="13.8" hidden="false" customHeight="false" outlineLevel="0" collapsed="false">
      <c r="AJ1368" s="0" t="s">
        <v>81</v>
      </c>
      <c r="AK1368" s="0" t="s">
        <v>42</v>
      </c>
      <c r="AL1368" s="0" t="n">
        <v>0.026157493913767</v>
      </c>
    </row>
    <row r="1369" customFormat="false" ht="13.8" hidden="false" customHeight="false" outlineLevel="0" collapsed="false">
      <c r="AJ1369" s="0" t="s">
        <v>81</v>
      </c>
      <c r="AK1369" s="0" t="s">
        <v>42</v>
      </c>
      <c r="AL1369" s="0" t="n">
        <v>0.0233631915372</v>
      </c>
    </row>
    <row r="1370" customFormat="false" ht="13.8" hidden="false" customHeight="false" outlineLevel="0" collapsed="false">
      <c r="AJ1370" s="0" t="s">
        <v>81</v>
      </c>
      <c r="AK1370" s="0" t="s">
        <v>42</v>
      </c>
      <c r="AL1370" s="0" t="n">
        <v>0.023335820191244</v>
      </c>
    </row>
    <row r="1371" customFormat="false" ht="13.8" hidden="false" customHeight="false" outlineLevel="0" collapsed="false">
      <c r="AJ1371" s="0" t="s">
        <v>81</v>
      </c>
      <c r="AK1371" s="0" t="s">
        <v>42</v>
      </c>
      <c r="AL1371" s="0" t="n">
        <v>0.024644583378612</v>
      </c>
    </row>
    <row r="1372" customFormat="false" ht="13.8" hidden="false" customHeight="false" outlineLevel="0" collapsed="false">
      <c r="AJ1372" s="0" t="s">
        <v>81</v>
      </c>
      <c r="AK1372" s="0" t="s">
        <v>42</v>
      </c>
      <c r="AL1372" s="0" t="n">
        <v>0.029330449032923</v>
      </c>
    </row>
    <row r="1373" customFormat="false" ht="13.8" hidden="false" customHeight="false" outlineLevel="0" collapsed="false">
      <c r="AJ1373" s="0" t="s">
        <v>81</v>
      </c>
      <c r="AK1373" s="0" t="s">
        <v>42</v>
      </c>
      <c r="AL1373" s="0" t="n">
        <v>0.023732509441344</v>
      </c>
    </row>
    <row r="1374" customFormat="false" ht="13.8" hidden="false" customHeight="false" outlineLevel="0" collapsed="false">
      <c r="AJ1374" s="0" t="s">
        <v>81</v>
      </c>
      <c r="AK1374" s="0" t="s">
        <v>42</v>
      </c>
      <c r="AL1374" s="0" t="n">
        <v>0.025644032533455</v>
      </c>
    </row>
    <row r="1375" customFormat="false" ht="13.8" hidden="false" customHeight="false" outlineLevel="0" collapsed="false">
      <c r="AJ1375" s="0" t="s">
        <v>81</v>
      </c>
      <c r="AK1375" s="0" t="s">
        <v>42</v>
      </c>
      <c r="AL1375" s="0" t="n">
        <v>0.024005901131811</v>
      </c>
    </row>
    <row r="1376" customFormat="false" ht="13.8" hidden="false" customHeight="false" outlineLevel="0" collapsed="false">
      <c r="AJ1376" s="0" t="s">
        <v>81</v>
      </c>
      <c r="AK1376" s="0" t="s">
        <v>42</v>
      </c>
      <c r="AL1376" s="0" t="n">
        <v>0.024101563850455</v>
      </c>
    </row>
    <row r="1377" customFormat="false" ht="13.8" hidden="false" customHeight="false" outlineLevel="0" collapsed="false">
      <c r="AJ1377" s="0" t="s">
        <v>81</v>
      </c>
      <c r="AK1377" s="0" t="s">
        <v>42</v>
      </c>
      <c r="AL1377" s="0" t="n">
        <v>0.024374862248933</v>
      </c>
    </row>
    <row r="1378" customFormat="false" ht="13.8" hidden="false" customHeight="false" outlineLevel="0" collapsed="false">
      <c r="AJ1378" s="0" t="s">
        <v>81</v>
      </c>
      <c r="AK1378" s="0" t="s">
        <v>42</v>
      </c>
      <c r="AL1378" s="0" t="n">
        <v>0.026638299328767</v>
      </c>
    </row>
    <row r="1379" customFormat="false" ht="13.8" hidden="false" customHeight="false" outlineLevel="0" collapsed="false">
      <c r="AJ1379" s="0" t="s">
        <v>81</v>
      </c>
      <c r="AK1379" s="0" t="s">
        <v>42</v>
      </c>
      <c r="AL1379" s="0" t="n">
        <v>0.027881291793622</v>
      </c>
    </row>
    <row r="1380" customFormat="false" ht="13.8" hidden="false" customHeight="false" outlineLevel="0" collapsed="false">
      <c r="AJ1380" s="0" t="s">
        <v>81</v>
      </c>
      <c r="AK1380" s="0" t="s">
        <v>42</v>
      </c>
      <c r="AL1380" s="0" t="n">
        <v>0.023706703084077</v>
      </c>
    </row>
    <row r="1381" customFormat="false" ht="13.8" hidden="false" customHeight="false" outlineLevel="0" collapsed="false">
      <c r="AJ1381" s="0" t="s">
        <v>81</v>
      </c>
      <c r="AK1381" s="0" t="s">
        <v>42</v>
      </c>
      <c r="AL1381" s="0" t="n">
        <v>0.026075702125677</v>
      </c>
    </row>
    <row r="1382" customFormat="false" ht="13.8" hidden="false" customHeight="false" outlineLevel="0" collapsed="false">
      <c r="AJ1382" s="0" t="s">
        <v>81</v>
      </c>
      <c r="AK1382" s="0" t="s">
        <v>42</v>
      </c>
      <c r="AL1382" s="0" t="n">
        <v>0.024977346704767</v>
      </c>
    </row>
    <row r="1383" customFormat="false" ht="13.8" hidden="false" customHeight="false" outlineLevel="0" collapsed="false">
      <c r="AJ1383" s="0" t="s">
        <v>81</v>
      </c>
      <c r="AK1383" s="0" t="s">
        <v>42</v>
      </c>
      <c r="AL1383" s="0" t="n">
        <v>0.027730729911556</v>
      </c>
    </row>
    <row r="1384" customFormat="false" ht="13.8" hidden="false" customHeight="false" outlineLevel="0" collapsed="false">
      <c r="AJ1384" s="0" t="s">
        <v>81</v>
      </c>
      <c r="AK1384" s="0" t="s">
        <v>42</v>
      </c>
      <c r="AL1384" s="0" t="n">
        <v>0.027482980602089</v>
      </c>
    </row>
    <row r="1385" customFormat="false" ht="13.8" hidden="false" customHeight="false" outlineLevel="0" collapsed="false">
      <c r="AJ1385" s="0" t="s">
        <v>81</v>
      </c>
      <c r="AK1385" s="0" t="s">
        <v>42</v>
      </c>
      <c r="AL1385" s="0" t="n">
        <v>0.026701620510301</v>
      </c>
    </row>
    <row r="1386" customFormat="false" ht="13.8" hidden="false" customHeight="false" outlineLevel="0" collapsed="false">
      <c r="AJ1386" s="0" t="s">
        <v>81</v>
      </c>
      <c r="AK1386" s="0" t="s">
        <v>42</v>
      </c>
      <c r="AL1386" s="0" t="n">
        <v>0.025691355378967</v>
      </c>
    </row>
    <row r="1387" customFormat="false" ht="13.8" hidden="false" customHeight="false" outlineLevel="0" collapsed="false">
      <c r="AJ1387" s="0" t="s">
        <v>81</v>
      </c>
      <c r="AK1387" s="0" t="s">
        <v>42</v>
      </c>
      <c r="AL1387" s="0" t="n">
        <v>0.024631155306156</v>
      </c>
    </row>
    <row r="1388" customFormat="false" ht="13.8" hidden="false" customHeight="false" outlineLevel="0" collapsed="false">
      <c r="AJ1388" s="0" t="s">
        <v>81</v>
      </c>
      <c r="AK1388" s="0" t="s">
        <v>42</v>
      </c>
      <c r="AL1388" s="0" t="n">
        <v>0.025424623717233</v>
      </c>
    </row>
    <row r="1389" customFormat="false" ht="13.8" hidden="false" customHeight="false" outlineLevel="0" collapsed="false">
      <c r="AJ1389" s="0" t="s">
        <v>81</v>
      </c>
      <c r="AK1389" s="0" t="s">
        <v>42</v>
      </c>
      <c r="AL1389" s="0" t="n">
        <v>0.023220792732755</v>
      </c>
    </row>
    <row r="1390" customFormat="false" ht="13.8" hidden="false" customHeight="false" outlineLevel="0" collapsed="false">
      <c r="AJ1390" s="0" t="s">
        <v>81</v>
      </c>
      <c r="AK1390" s="0" t="s">
        <v>42</v>
      </c>
      <c r="AL1390" s="0" t="n">
        <v>0.023724308726756</v>
      </c>
    </row>
    <row r="1391" customFormat="false" ht="13.8" hidden="false" customHeight="false" outlineLevel="0" collapsed="false">
      <c r="AJ1391" s="0" t="s">
        <v>81</v>
      </c>
      <c r="AK1391" s="0" t="s">
        <v>43</v>
      </c>
      <c r="AL1391" s="0" t="n">
        <v>0.024484280320823</v>
      </c>
      <c r="AM1391" s="0" t="n">
        <f aca="false">AVERAGE(AL1391:AL1420)</f>
        <v>0.0254179044172422</v>
      </c>
    </row>
    <row r="1392" customFormat="false" ht="13.8" hidden="false" customHeight="false" outlineLevel="0" collapsed="false">
      <c r="AJ1392" s="0" t="s">
        <v>81</v>
      </c>
      <c r="AK1392" s="0" t="s">
        <v>43</v>
      </c>
      <c r="AL1392" s="0" t="n">
        <v>0.02305810613139</v>
      </c>
    </row>
    <row r="1393" customFormat="false" ht="13.8" hidden="false" customHeight="false" outlineLevel="0" collapsed="false">
      <c r="AJ1393" s="0" t="s">
        <v>81</v>
      </c>
      <c r="AK1393" s="0" t="s">
        <v>43</v>
      </c>
      <c r="AL1393" s="0" t="n">
        <v>0.027558930826089</v>
      </c>
    </row>
    <row r="1394" customFormat="false" ht="13.8" hidden="false" customHeight="false" outlineLevel="0" collapsed="false">
      <c r="AJ1394" s="0" t="s">
        <v>81</v>
      </c>
      <c r="AK1394" s="0" t="s">
        <v>43</v>
      </c>
      <c r="AL1394" s="0" t="n">
        <v>0.02768917608381</v>
      </c>
    </row>
    <row r="1395" customFormat="false" ht="13.8" hidden="false" customHeight="false" outlineLevel="0" collapsed="false">
      <c r="AJ1395" s="0" t="s">
        <v>81</v>
      </c>
      <c r="AK1395" s="0" t="s">
        <v>43</v>
      </c>
      <c r="AL1395" s="0" t="n">
        <v>0.025415344000268</v>
      </c>
    </row>
    <row r="1396" customFormat="false" ht="13.8" hidden="false" customHeight="false" outlineLevel="0" collapsed="false">
      <c r="AJ1396" s="0" t="s">
        <v>81</v>
      </c>
      <c r="AK1396" s="0" t="s">
        <v>43</v>
      </c>
      <c r="AL1396" s="0" t="n">
        <v>0.024047262842922</v>
      </c>
    </row>
    <row r="1397" customFormat="false" ht="13.8" hidden="false" customHeight="false" outlineLevel="0" collapsed="false">
      <c r="AJ1397" s="0" t="s">
        <v>81</v>
      </c>
      <c r="AK1397" s="0" t="s">
        <v>43</v>
      </c>
      <c r="AL1397" s="0" t="n">
        <v>0.026696242757944</v>
      </c>
    </row>
    <row r="1398" customFormat="false" ht="13.8" hidden="false" customHeight="false" outlineLevel="0" collapsed="false">
      <c r="AJ1398" s="0" t="s">
        <v>81</v>
      </c>
      <c r="AK1398" s="0" t="s">
        <v>43</v>
      </c>
      <c r="AL1398" s="0" t="n">
        <v>0.025314242593489</v>
      </c>
    </row>
    <row r="1399" customFormat="false" ht="13.8" hidden="false" customHeight="false" outlineLevel="0" collapsed="false">
      <c r="AJ1399" s="0" t="s">
        <v>81</v>
      </c>
      <c r="AK1399" s="0" t="s">
        <v>43</v>
      </c>
      <c r="AL1399" s="0" t="n">
        <v>0.023305282931989</v>
      </c>
    </row>
    <row r="1400" customFormat="false" ht="13.8" hidden="false" customHeight="false" outlineLevel="0" collapsed="false">
      <c r="AJ1400" s="0" t="s">
        <v>81</v>
      </c>
      <c r="AK1400" s="0" t="s">
        <v>43</v>
      </c>
      <c r="AL1400" s="0" t="n">
        <v>0.023915264410866</v>
      </c>
    </row>
    <row r="1401" customFormat="false" ht="13.8" hidden="false" customHeight="false" outlineLevel="0" collapsed="false">
      <c r="AJ1401" s="0" t="s">
        <v>81</v>
      </c>
      <c r="AK1401" s="0" t="s">
        <v>43</v>
      </c>
      <c r="AL1401" s="0" t="n">
        <v>0.026139666644856</v>
      </c>
    </row>
    <row r="1402" customFormat="false" ht="13.8" hidden="false" customHeight="false" outlineLevel="0" collapsed="false">
      <c r="AJ1402" s="0" t="s">
        <v>81</v>
      </c>
      <c r="AK1402" s="0" t="s">
        <v>43</v>
      </c>
      <c r="AL1402" s="0" t="n">
        <v>0.024513027386245</v>
      </c>
    </row>
    <row r="1403" customFormat="false" ht="13.8" hidden="false" customHeight="false" outlineLevel="0" collapsed="false">
      <c r="AJ1403" s="0" t="s">
        <v>81</v>
      </c>
      <c r="AK1403" s="0" t="s">
        <v>43</v>
      </c>
      <c r="AL1403" s="0" t="n">
        <v>0.028493335367578</v>
      </c>
    </row>
    <row r="1404" customFormat="false" ht="13.8" hidden="false" customHeight="false" outlineLevel="0" collapsed="false">
      <c r="AJ1404" s="0" t="s">
        <v>81</v>
      </c>
      <c r="AK1404" s="0" t="s">
        <v>43</v>
      </c>
      <c r="AL1404" s="0" t="n">
        <v>0.030653280001279</v>
      </c>
    </row>
    <row r="1405" customFormat="false" ht="13.8" hidden="false" customHeight="false" outlineLevel="0" collapsed="false">
      <c r="AJ1405" s="0" t="s">
        <v>81</v>
      </c>
      <c r="AK1405" s="0" t="s">
        <v>43</v>
      </c>
      <c r="AL1405" s="0" t="n">
        <v>0.024058212413423</v>
      </c>
    </row>
    <row r="1406" customFormat="false" ht="13.8" hidden="false" customHeight="false" outlineLevel="0" collapsed="false">
      <c r="AJ1406" s="0" t="s">
        <v>81</v>
      </c>
      <c r="AK1406" s="0" t="s">
        <v>43</v>
      </c>
      <c r="AL1406" s="0" t="n">
        <v>0.021127337102378</v>
      </c>
    </row>
    <row r="1407" customFormat="false" ht="13.8" hidden="false" customHeight="false" outlineLevel="0" collapsed="false">
      <c r="AJ1407" s="0" t="s">
        <v>81</v>
      </c>
      <c r="AK1407" s="0" t="s">
        <v>43</v>
      </c>
      <c r="AL1407" s="0" t="n">
        <v>0.024885562970356</v>
      </c>
    </row>
    <row r="1408" customFormat="false" ht="13.8" hidden="false" customHeight="false" outlineLevel="0" collapsed="false">
      <c r="AJ1408" s="0" t="s">
        <v>81</v>
      </c>
      <c r="AK1408" s="0" t="s">
        <v>43</v>
      </c>
      <c r="AL1408" s="0" t="n">
        <v>0.024227539136167</v>
      </c>
    </row>
    <row r="1409" customFormat="false" ht="13.8" hidden="false" customHeight="false" outlineLevel="0" collapsed="false">
      <c r="AJ1409" s="0" t="s">
        <v>81</v>
      </c>
      <c r="AK1409" s="0" t="s">
        <v>43</v>
      </c>
      <c r="AL1409" s="0" t="n">
        <v>0.028584257082667</v>
      </c>
    </row>
    <row r="1410" customFormat="false" ht="13.8" hidden="false" customHeight="false" outlineLevel="0" collapsed="false">
      <c r="AJ1410" s="0" t="s">
        <v>81</v>
      </c>
      <c r="AK1410" s="0" t="s">
        <v>43</v>
      </c>
      <c r="AL1410" s="0" t="n">
        <v>0.027416612040567</v>
      </c>
    </row>
    <row r="1411" customFormat="false" ht="13.8" hidden="false" customHeight="false" outlineLevel="0" collapsed="false">
      <c r="AJ1411" s="0" t="s">
        <v>81</v>
      </c>
      <c r="AK1411" s="0" t="s">
        <v>43</v>
      </c>
      <c r="AL1411" s="0" t="n">
        <v>0.025088913526069</v>
      </c>
    </row>
    <row r="1412" customFormat="false" ht="13.8" hidden="false" customHeight="false" outlineLevel="0" collapsed="false">
      <c r="AJ1412" s="0" t="s">
        <v>81</v>
      </c>
      <c r="AK1412" s="0" t="s">
        <v>43</v>
      </c>
      <c r="AL1412" s="0" t="n">
        <v>0.026668547008212</v>
      </c>
    </row>
    <row r="1413" customFormat="false" ht="13.8" hidden="false" customHeight="false" outlineLevel="0" collapsed="false">
      <c r="AJ1413" s="0" t="s">
        <v>81</v>
      </c>
      <c r="AK1413" s="0" t="s">
        <v>43</v>
      </c>
      <c r="AL1413" s="0" t="n">
        <v>0.025351628292179</v>
      </c>
    </row>
    <row r="1414" customFormat="false" ht="13.8" hidden="false" customHeight="false" outlineLevel="0" collapsed="false">
      <c r="AJ1414" s="0" t="s">
        <v>81</v>
      </c>
      <c r="AK1414" s="0" t="s">
        <v>43</v>
      </c>
      <c r="AL1414" s="0" t="n">
        <v>0.027363187917212</v>
      </c>
    </row>
    <row r="1415" customFormat="false" ht="13.8" hidden="false" customHeight="false" outlineLevel="0" collapsed="false">
      <c r="AJ1415" s="0" t="s">
        <v>81</v>
      </c>
      <c r="AK1415" s="0" t="s">
        <v>43</v>
      </c>
      <c r="AL1415" s="0" t="n">
        <v>0.023249874086801</v>
      </c>
    </row>
    <row r="1416" customFormat="false" ht="13.8" hidden="false" customHeight="false" outlineLevel="0" collapsed="false">
      <c r="AJ1416" s="0" t="s">
        <v>81</v>
      </c>
      <c r="AK1416" s="0" t="s">
        <v>43</v>
      </c>
      <c r="AL1416" s="0" t="n">
        <v>0.026681659026322</v>
      </c>
    </row>
    <row r="1417" customFormat="false" ht="13.8" hidden="false" customHeight="false" outlineLevel="0" collapsed="false">
      <c r="AJ1417" s="0" t="s">
        <v>81</v>
      </c>
      <c r="AK1417" s="0" t="s">
        <v>43</v>
      </c>
      <c r="AL1417" s="0" t="n">
        <v>0.027193506854044</v>
      </c>
    </row>
    <row r="1418" customFormat="false" ht="13.8" hidden="false" customHeight="false" outlineLevel="0" collapsed="false">
      <c r="AJ1418" s="0" t="s">
        <v>81</v>
      </c>
      <c r="AK1418" s="0" t="s">
        <v>43</v>
      </c>
      <c r="AL1418" s="0" t="n">
        <v>0.022740582987557</v>
      </c>
    </row>
    <row r="1419" customFormat="false" ht="13.8" hidden="false" customHeight="false" outlineLevel="0" collapsed="false">
      <c r="AJ1419" s="0" t="s">
        <v>81</v>
      </c>
      <c r="AK1419" s="0" t="s">
        <v>43</v>
      </c>
      <c r="AL1419" s="0" t="n">
        <v>0.024765399764744</v>
      </c>
    </row>
    <row r="1420" customFormat="false" ht="13.8" hidden="false" customHeight="false" outlineLevel="0" collapsed="false">
      <c r="AJ1420" s="0" t="s">
        <v>81</v>
      </c>
      <c r="AK1420" s="0" t="s">
        <v>43</v>
      </c>
      <c r="AL1420" s="0" t="n">
        <v>0.021850870009021</v>
      </c>
    </row>
  </sheetData>
  <autoFilter ref="AP1:AP1391"/>
  <mergeCells count="26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W47:X47"/>
    <mergeCell ref="D49:D50"/>
    <mergeCell ref="W49:Y49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2021-01-26T18:38:55Z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