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Personale\GitHub\PerformanceEvaluationGroupProject\excel\insights\"/>
    </mc:Choice>
  </mc:AlternateContent>
  <xr:revisionPtr revIDLastSave="0" documentId="13_ncr:1_{E3B1215B-651A-4585-AB93-4E566DC85860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J80" i="1" l="1"/>
  <c r="BB80" i="1"/>
  <c r="AT80" i="1"/>
  <c r="AL80" i="1"/>
  <c r="AD80" i="1"/>
  <c r="V80" i="1"/>
  <c r="BJ79" i="1"/>
  <c r="BB79" i="1"/>
  <c r="AT79" i="1"/>
  <c r="AL79" i="1"/>
  <c r="AD79" i="1"/>
  <c r="V79" i="1"/>
  <c r="BJ78" i="1"/>
  <c r="BB78" i="1"/>
  <c r="AT78" i="1"/>
  <c r="AL78" i="1"/>
  <c r="AD78" i="1"/>
  <c r="V78" i="1"/>
  <c r="BJ77" i="1"/>
  <c r="BB77" i="1"/>
  <c r="AT77" i="1"/>
  <c r="AL77" i="1"/>
  <c r="AD77" i="1"/>
  <c r="V77" i="1"/>
  <c r="BJ76" i="1"/>
  <c r="BB76" i="1"/>
  <c r="AT76" i="1"/>
  <c r="AL76" i="1"/>
  <c r="AD76" i="1"/>
  <c r="V76" i="1"/>
  <c r="BJ75" i="1"/>
  <c r="BB75" i="1"/>
  <c r="AT75" i="1"/>
  <c r="AL75" i="1"/>
  <c r="AD75" i="1"/>
  <c r="V75" i="1"/>
  <c r="BJ74" i="1"/>
  <c r="BB74" i="1"/>
  <c r="AT74" i="1"/>
  <c r="AL74" i="1"/>
  <c r="AD74" i="1"/>
  <c r="V74" i="1"/>
  <c r="BJ73" i="1"/>
  <c r="BB73" i="1"/>
  <c r="AT73" i="1"/>
  <c r="AL73" i="1"/>
  <c r="AD73" i="1"/>
  <c r="V73" i="1"/>
  <c r="BJ72" i="1"/>
  <c r="BB72" i="1"/>
  <c r="AT72" i="1"/>
  <c r="AL72" i="1"/>
  <c r="AD72" i="1"/>
  <c r="V72" i="1"/>
  <c r="BJ71" i="1"/>
  <c r="BB71" i="1"/>
  <c r="AT71" i="1"/>
  <c r="AL71" i="1"/>
  <c r="AD71" i="1"/>
  <c r="V71" i="1"/>
  <c r="BJ70" i="1"/>
  <c r="BB70" i="1"/>
  <c r="AT70" i="1"/>
  <c r="AL70" i="1"/>
  <c r="AD70" i="1"/>
  <c r="V70" i="1"/>
  <c r="BJ69" i="1"/>
  <c r="BB69" i="1"/>
  <c r="AT69" i="1"/>
  <c r="AL69" i="1"/>
  <c r="AD69" i="1"/>
  <c r="V69" i="1"/>
  <c r="BJ68" i="1"/>
  <c r="BB68" i="1"/>
  <c r="AT68" i="1"/>
  <c r="AL68" i="1"/>
  <c r="AD68" i="1"/>
  <c r="V68" i="1"/>
  <c r="BJ67" i="1"/>
  <c r="BB67" i="1"/>
  <c r="AT67" i="1"/>
  <c r="AL67" i="1"/>
  <c r="AD67" i="1"/>
  <c r="V67" i="1"/>
  <c r="BJ66" i="1"/>
  <c r="BB66" i="1"/>
  <c r="AT66" i="1"/>
  <c r="AL66" i="1"/>
  <c r="AD66" i="1"/>
  <c r="V66" i="1"/>
  <c r="BJ65" i="1"/>
  <c r="BB65" i="1"/>
  <c r="AT65" i="1"/>
  <c r="AL65" i="1"/>
  <c r="AD65" i="1"/>
  <c r="V65" i="1"/>
  <c r="BJ64" i="1"/>
  <c r="BB64" i="1"/>
  <c r="AT64" i="1"/>
  <c r="AL64" i="1"/>
  <c r="AD64" i="1"/>
  <c r="V64" i="1"/>
  <c r="BJ63" i="1"/>
  <c r="BB63" i="1"/>
  <c r="AT63" i="1"/>
  <c r="AL63" i="1"/>
  <c r="AD63" i="1"/>
  <c r="V63" i="1"/>
  <c r="BJ62" i="1"/>
  <c r="BB62" i="1"/>
  <c r="AT62" i="1"/>
  <c r="AL62" i="1"/>
  <c r="AD62" i="1"/>
  <c r="V62" i="1"/>
  <c r="BJ61" i="1"/>
  <c r="BB61" i="1"/>
  <c r="AT61" i="1"/>
  <c r="AL61" i="1"/>
  <c r="AD61" i="1"/>
  <c r="V61" i="1"/>
  <c r="BJ60" i="1"/>
  <c r="BB60" i="1"/>
  <c r="AT60" i="1"/>
  <c r="AL60" i="1"/>
  <c r="AD60" i="1"/>
  <c r="V60" i="1"/>
  <c r="BJ59" i="1"/>
  <c r="BB59" i="1"/>
  <c r="AT59" i="1"/>
  <c r="AL59" i="1"/>
  <c r="AD59" i="1"/>
  <c r="V59" i="1"/>
  <c r="BJ58" i="1"/>
  <c r="BB58" i="1"/>
  <c r="AT58" i="1"/>
  <c r="AL58" i="1"/>
  <c r="AD58" i="1"/>
  <c r="V58" i="1"/>
  <c r="BJ57" i="1"/>
  <c r="BB57" i="1"/>
  <c r="AT57" i="1"/>
  <c r="AL57" i="1"/>
  <c r="AD57" i="1"/>
  <c r="V57" i="1"/>
  <c r="BJ56" i="1"/>
  <c r="BB56" i="1"/>
  <c r="AT56" i="1"/>
  <c r="AL56" i="1"/>
  <c r="AD56" i="1"/>
  <c r="V56" i="1"/>
  <c r="BJ55" i="1"/>
  <c r="BB55" i="1"/>
  <c r="AT55" i="1"/>
  <c r="AL55" i="1"/>
  <c r="AD55" i="1"/>
  <c r="V55" i="1"/>
  <c r="BJ54" i="1"/>
  <c r="BB54" i="1"/>
  <c r="AT54" i="1"/>
  <c r="AL54" i="1"/>
  <c r="AD54" i="1"/>
  <c r="V54" i="1"/>
  <c r="BJ53" i="1"/>
  <c r="BB53" i="1"/>
  <c r="AT53" i="1"/>
  <c r="AL53" i="1"/>
  <c r="AD53" i="1"/>
  <c r="V53" i="1"/>
  <c r="BJ52" i="1"/>
  <c r="BB52" i="1"/>
  <c r="AT52" i="1"/>
  <c r="AL52" i="1"/>
  <c r="AD52" i="1"/>
  <c r="V52" i="1"/>
  <c r="BJ51" i="1"/>
  <c r="BB51" i="1"/>
  <c r="AT51" i="1"/>
  <c r="AL51" i="1"/>
  <c r="AD51" i="1"/>
  <c r="V51" i="1"/>
  <c r="BJ50" i="1"/>
  <c r="BB50" i="1"/>
  <c r="AT50" i="1"/>
  <c r="AL50" i="1"/>
  <c r="AD50" i="1"/>
  <c r="V50" i="1"/>
  <c r="BJ49" i="1"/>
  <c r="BB49" i="1"/>
  <c r="AT49" i="1"/>
  <c r="AL49" i="1"/>
  <c r="AD49" i="1"/>
  <c r="V49" i="1"/>
  <c r="BJ48" i="1"/>
  <c r="BB48" i="1"/>
  <c r="AT48" i="1"/>
  <c r="AL48" i="1"/>
  <c r="AD48" i="1"/>
  <c r="V48" i="1"/>
  <c r="BJ47" i="1"/>
  <c r="BH47" i="1"/>
  <c r="BH48" i="1" s="1"/>
  <c r="BB47" i="1"/>
  <c r="AT47" i="1"/>
  <c r="AL47" i="1"/>
  <c r="AD47" i="1"/>
  <c r="AB47" i="1"/>
  <c r="AB48" i="1" s="1"/>
  <c r="V47" i="1"/>
  <c r="BJ46" i="1"/>
  <c r="BJ81" i="1" s="1"/>
  <c r="BH46" i="1"/>
  <c r="BB46" i="1"/>
  <c r="BB81" i="1" s="1"/>
  <c r="AZ46" i="1"/>
  <c r="AZ47" i="1" s="1"/>
  <c r="AT46" i="1"/>
  <c r="AR46" i="1"/>
  <c r="AR47" i="1" s="1"/>
  <c r="AL46" i="1"/>
  <c r="AL81" i="1" s="1"/>
  <c r="AJ46" i="1"/>
  <c r="AD46" i="1"/>
  <c r="AD81" i="1" s="1"/>
  <c r="AB46" i="1"/>
  <c r="V46" i="1"/>
  <c r="V81" i="1" s="1"/>
  <c r="T46" i="1"/>
  <c r="T47" i="1" s="1"/>
  <c r="BJ40" i="1"/>
  <c r="BB40" i="1"/>
  <c r="AT40" i="1"/>
  <c r="AL40" i="1"/>
  <c r="AD40" i="1"/>
  <c r="V40" i="1"/>
  <c r="BJ39" i="1"/>
  <c r="BB39" i="1"/>
  <c r="AT39" i="1"/>
  <c r="AL39" i="1"/>
  <c r="AD39" i="1"/>
  <c r="V39" i="1"/>
  <c r="BJ38" i="1"/>
  <c r="BB38" i="1"/>
  <c r="AT38" i="1"/>
  <c r="AL38" i="1"/>
  <c r="AD38" i="1"/>
  <c r="V38" i="1"/>
  <c r="BJ37" i="1"/>
  <c r="BB37" i="1"/>
  <c r="AT37" i="1"/>
  <c r="AL37" i="1"/>
  <c r="AD37" i="1"/>
  <c r="V37" i="1"/>
  <c r="BJ36" i="1"/>
  <c r="BB36" i="1"/>
  <c r="AT36" i="1"/>
  <c r="AL36" i="1"/>
  <c r="AD36" i="1"/>
  <c r="V36" i="1"/>
  <c r="BJ35" i="1"/>
  <c r="BB35" i="1"/>
  <c r="AT35" i="1"/>
  <c r="AL35" i="1"/>
  <c r="AD35" i="1"/>
  <c r="V35" i="1"/>
  <c r="BJ34" i="1"/>
  <c r="BB34" i="1"/>
  <c r="AT34" i="1"/>
  <c r="AL34" i="1"/>
  <c r="AD34" i="1"/>
  <c r="V34" i="1"/>
  <c r="BJ33" i="1"/>
  <c r="BB33" i="1"/>
  <c r="AT33" i="1"/>
  <c r="AL33" i="1"/>
  <c r="AD33" i="1"/>
  <c r="V33" i="1"/>
  <c r="BJ32" i="1"/>
  <c r="BB32" i="1"/>
  <c r="AT32" i="1"/>
  <c r="AL32" i="1"/>
  <c r="AD32" i="1"/>
  <c r="V32" i="1"/>
  <c r="BJ31" i="1"/>
  <c r="BB31" i="1"/>
  <c r="AT31" i="1"/>
  <c r="AL31" i="1"/>
  <c r="AD31" i="1"/>
  <c r="V31" i="1"/>
  <c r="BJ30" i="1"/>
  <c r="BB30" i="1"/>
  <c r="AT30" i="1"/>
  <c r="AL30" i="1"/>
  <c r="AD30" i="1"/>
  <c r="V30" i="1"/>
  <c r="BJ29" i="1"/>
  <c r="BB29" i="1"/>
  <c r="AT29" i="1"/>
  <c r="AL29" i="1"/>
  <c r="AD29" i="1"/>
  <c r="V29" i="1"/>
  <c r="BJ28" i="1"/>
  <c r="BB28" i="1"/>
  <c r="AT28" i="1"/>
  <c r="AL28" i="1"/>
  <c r="AD28" i="1"/>
  <c r="V28" i="1"/>
  <c r="BJ27" i="1"/>
  <c r="BB27" i="1"/>
  <c r="AT27" i="1"/>
  <c r="AL27" i="1"/>
  <c r="AD27" i="1"/>
  <c r="V27" i="1"/>
  <c r="BJ26" i="1"/>
  <c r="BB26" i="1"/>
  <c r="AT26" i="1"/>
  <c r="AL26" i="1"/>
  <c r="AD26" i="1"/>
  <c r="V26" i="1"/>
  <c r="BJ25" i="1"/>
  <c r="BB25" i="1"/>
  <c r="AT25" i="1"/>
  <c r="AL25" i="1"/>
  <c r="AD25" i="1"/>
  <c r="V25" i="1"/>
  <c r="BJ24" i="1"/>
  <c r="BB24" i="1"/>
  <c r="AT24" i="1"/>
  <c r="AL24" i="1"/>
  <c r="AD24" i="1"/>
  <c r="V24" i="1"/>
  <c r="BJ23" i="1"/>
  <c r="BB23" i="1"/>
  <c r="AT23" i="1"/>
  <c r="AL23" i="1"/>
  <c r="AD23" i="1"/>
  <c r="V23" i="1"/>
  <c r="BJ22" i="1"/>
  <c r="BB22" i="1"/>
  <c r="AT22" i="1"/>
  <c r="AL22" i="1"/>
  <c r="AD22" i="1"/>
  <c r="V22" i="1"/>
  <c r="BJ21" i="1"/>
  <c r="BB21" i="1"/>
  <c r="AT21" i="1"/>
  <c r="AL21" i="1"/>
  <c r="AD21" i="1"/>
  <c r="V21" i="1"/>
  <c r="BJ20" i="1"/>
  <c r="BB20" i="1"/>
  <c r="AT20" i="1"/>
  <c r="AL20" i="1"/>
  <c r="AD20" i="1"/>
  <c r="V20" i="1"/>
  <c r="BJ19" i="1"/>
  <c r="BB19" i="1"/>
  <c r="AT19" i="1"/>
  <c r="AL19" i="1"/>
  <c r="AD19" i="1"/>
  <c r="V19" i="1"/>
  <c r="BJ18" i="1"/>
  <c r="BB18" i="1"/>
  <c r="AT18" i="1"/>
  <c r="AL18" i="1"/>
  <c r="AD18" i="1"/>
  <c r="V18" i="1"/>
  <c r="BJ17" i="1"/>
  <c r="BB17" i="1"/>
  <c r="AT17" i="1"/>
  <c r="AL17" i="1"/>
  <c r="AD17" i="1"/>
  <c r="V17" i="1"/>
  <c r="BJ16" i="1"/>
  <c r="BB16" i="1"/>
  <c r="AT16" i="1"/>
  <c r="AL16" i="1"/>
  <c r="AD16" i="1"/>
  <c r="V16" i="1"/>
  <c r="BJ15" i="1"/>
  <c r="BB15" i="1"/>
  <c r="AT15" i="1"/>
  <c r="AL15" i="1"/>
  <c r="AD15" i="1"/>
  <c r="V15" i="1"/>
  <c r="BJ14" i="1"/>
  <c r="BB14" i="1"/>
  <c r="AT14" i="1"/>
  <c r="AL14" i="1"/>
  <c r="AD14" i="1"/>
  <c r="V14" i="1"/>
  <c r="BJ13" i="1"/>
  <c r="BB13" i="1"/>
  <c r="AT13" i="1"/>
  <c r="AL13" i="1"/>
  <c r="AD13" i="1"/>
  <c r="V13" i="1"/>
  <c r="BJ12" i="1"/>
  <c r="BB12" i="1"/>
  <c r="AT12" i="1"/>
  <c r="AL12" i="1"/>
  <c r="AD12" i="1"/>
  <c r="V12" i="1"/>
  <c r="BJ11" i="1"/>
  <c r="BB11" i="1"/>
  <c r="AT11" i="1"/>
  <c r="AL11" i="1"/>
  <c r="AD11" i="1"/>
  <c r="V11" i="1"/>
  <c r="BJ10" i="1"/>
  <c r="BB10" i="1"/>
  <c r="AT10" i="1"/>
  <c r="AL10" i="1"/>
  <c r="AD10" i="1"/>
  <c r="V10" i="1"/>
  <c r="BJ9" i="1"/>
  <c r="BB9" i="1"/>
  <c r="AT9" i="1"/>
  <c r="AL9" i="1"/>
  <c r="AD9" i="1"/>
  <c r="V9" i="1"/>
  <c r="BJ8" i="1"/>
  <c r="BB8" i="1"/>
  <c r="AT8" i="1"/>
  <c r="AL8" i="1"/>
  <c r="AD8" i="1"/>
  <c r="V8" i="1"/>
  <c r="BJ7" i="1"/>
  <c r="BB7" i="1"/>
  <c r="AT7" i="1"/>
  <c r="AL7" i="1"/>
  <c r="AD7" i="1"/>
  <c r="V7" i="1"/>
  <c r="BK6" i="1"/>
  <c r="BK7" i="1" s="1"/>
  <c r="BK8" i="1" s="1"/>
  <c r="BK9" i="1" s="1"/>
  <c r="BK10" i="1" s="1"/>
  <c r="BK11" i="1" s="1"/>
  <c r="BK12" i="1" s="1"/>
  <c r="BK13" i="1" s="1"/>
  <c r="BK14" i="1" s="1"/>
  <c r="BK15" i="1" s="1"/>
  <c r="BK16" i="1" s="1"/>
  <c r="BK17" i="1" s="1"/>
  <c r="BK18" i="1" s="1"/>
  <c r="BK19" i="1" s="1"/>
  <c r="BK20" i="1" s="1"/>
  <c r="BK21" i="1" s="1"/>
  <c r="BK22" i="1" s="1"/>
  <c r="BK23" i="1" s="1"/>
  <c r="BK24" i="1" s="1"/>
  <c r="BK25" i="1" s="1"/>
  <c r="BK26" i="1" s="1"/>
  <c r="BK27" i="1" s="1"/>
  <c r="BK28" i="1" s="1"/>
  <c r="BK29" i="1" s="1"/>
  <c r="BK30" i="1" s="1"/>
  <c r="BK31" i="1" s="1"/>
  <c r="BK32" i="1" s="1"/>
  <c r="BK33" i="1" s="1"/>
  <c r="BK34" i="1" s="1"/>
  <c r="BK35" i="1" s="1"/>
  <c r="BK36" i="1" s="1"/>
  <c r="BK37" i="1" s="1"/>
  <c r="BK38" i="1" s="1"/>
  <c r="BK39" i="1" s="1"/>
  <c r="BK40" i="1" s="1"/>
  <c r="BJ6" i="1"/>
  <c r="BJ41" i="1" s="1"/>
  <c r="BH6" i="1"/>
  <c r="BB6" i="1"/>
  <c r="BB41" i="1" s="1"/>
  <c r="AZ6" i="1"/>
  <c r="AZ7" i="1" s="1"/>
  <c r="AT6" i="1"/>
  <c r="AT41" i="1" s="1"/>
  <c r="AR6" i="1"/>
  <c r="AR7" i="1" s="1"/>
  <c r="AL6" i="1"/>
  <c r="AL41" i="1" s="1"/>
  <c r="AJ6" i="1"/>
  <c r="AJ7" i="1" s="1"/>
  <c r="AD6" i="1"/>
  <c r="AD41" i="1" s="1"/>
  <c r="AB6" i="1"/>
  <c r="V6" i="1"/>
  <c r="V41" i="1" s="1"/>
  <c r="T6" i="1"/>
  <c r="T7" i="1" s="1"/>
  <c r="C3" i="1"/>
  <c r="D3" i="1" l="1"/>
  <c r="AZ8" i="1"/>
  <c r="T8" i="1"/>
  <c r="AJ8" i="1"/>
  <c r="AR8" i="1"/>
  <c r="AB7" i="1"/>
  <c r="BH7" i="1"/>
  <c r="AR48" i="1"/>
  <c r="BH49" i="1"/>
  <c r="T48" i="1"/>
  <c r="AZ48" i="1"/>
  <c r="AB49" i="1"/>
  <c r="AJ47" i="1"/>
  <c r="AT81" i="1"/>
  <c r="E3" i="1"/>
  <c r="H3" i="1" l="1"/>
  <c r="AJ48" i="1"/>
  <c r="BH8" i="1"/>
  <c r="AJ9" i="1"/>
  <c r="BH50" i="1"/>
  <c r="AB8" i="1"/>
  <c r="AR9" i="1"/>
  <c r="T9" i="1"/>
  <c r="AB50" i="1"/>
  <c r="T49" i="1"/>
  <c r="AZ49" i="1"/>
  <c r="AR49" i="1"/>
  <c r="AZ9" i="1"/>
  <c r="AB51" i="1" l="1"/>
  <c r="BH51" i="1"/>
  <c r="T10" i="1"/>
  <c r="AB9" i="1"/>
  <c r="T50" i="1"/>
  <c r="AJ10" i="1"/>
  <c r="AJ49" i="1"/>
  <c r="AZ50" i="1"/>
  <c r="AR50" i="1"/>
  <c r="AZ10" i="1"/>
  <c r="AR10" i="1"/>
  <c r="BH9" i="1"/>
  <c r="I6" i="1"/>
  <c r="H6" i="1"/>
  <c r="AZ51" i="1" l="1"/>
  <c r="BH10" i="1"/>
  <c r="AB10" i="1"/>
  <c r="BH52" i="1"/>
  <c r="AJ11" i="1"/>
  <c r="AZ11" i="1"/>
  <c r="AR11" i="1"/>
  <c r="AJ50" i="1"/>
  <c r="T51" i="1"/>
  <c r="AR51" i="1"/>
  <c r="T11" i="1"/>
  <c r="AB52" i="1"/>
  <c r="AB53" i="1" l="1"/>
  <c r="AJ51" i="1"/>
  <c r="BH11" i="1"/>
  <c r="AZ12" i="1"/>
  <c r="AJ12" i="1"/>
  <c r="AR52" i="1"/>
  <c r="BH53" i="1"/>
  <c r="T12" i="1"/>
  <c r="T52" i="1"/>
  <c r="AR12" i="1"/>
  <c r="AB11" i="1"/>
  <c r="AZ52" i="1"/>
  <c r="AZ13" i="1" l="1"/>
  <c r="AJ52" i="1"/>
  <c r="AZ53" i="1"/>
  <c r="AR13" i="1"/>
  <c r="AR53" i="1"/>
  <c r="T13" i="1"/>
  <c r="T53" i="1"/>
  <c r="BH12" i="1"/>
  <c r="AB12" i="1"/>
  <c r="BH54" i="1"/>
  <c r="AJ13" i="1"/>
  <c r="AB54" i="1"/>
  <c r="T14" i="1" l="1"/>
  <c r="AB55" i="1"/>
  <c r="BH55" i="1"/>
  <c r="BH13" i="1"/>
  <c r="AR14" i="1"/>
  <c r="AJ53" i="1"/>
  <c r="AB13" i="1"/>
  <c r="AR54" i="1"/>
  <c r="AZ54" i="1"/>
  <c r="AJ14" i="1"/>
  <c r="T54" i="1"/>
  <c r="AZ14" i="1"/>
  <c r="AJ15" i="1" l="1"/>
  <c r="AZ15" i="1"/>
  <c r="AR55" i="1"/>
  <c r="BH14" i="1"/>
  <c r="AB56" i="1"/>
  <c r="AJ54" i="1"/>
  <c r="T55" i="1"/>
  <c r="AZ55" i="1"/>
  <c r="AB14" i="1"/>
  <c r="AR15" i="1"/>
  <c r="BH56" i="1"/>
  <c r="T15" i="1"/>
  <c r="T16" i="1" l="1"/>
  <c r="AJ55" i="1"/>
  <c r="AZ16" i="1"/>
  <c r="BH15" i="1"/>
  <c r="AR16" i="1"/>
  <c r="AZ56" i="1"/>
  <c r="T56" i="1"/>
  <c r="BH57" i="1"/>
  <c r="AB15" i="1"/>
  <c r="AB57" i="1"/>
  <c r="AR56" i="1"/>
  <c r="AJ16" i="1"/>
  <c r="AZ57" i="1" l="1"/>
  <c r="AJ56" i="1"/>
  <c r="AB58" i="1"/>
  <c r="T57" i="1"/>
  <c r="AZ17" i="1"/>
  <c r="T17" i="1"/>
  <c r="BH16" i="1"/>
  <c r="AJ17" i="1"/>
  <c r="BH58" i="1"/>
  <c r="AB16" i="1"/>
  <c r="AR17" i="1"/>
  <c r="AR57" i="1"/>
  <c r="AJ18" i="1" l="1"/>
  <c r="AJ57" i="1"/>
  <c r="T18" i="1"/>
  <c r="T58" i="1"/>
  <c r="AB17" i="1"/>
  <c r="AR18" i="1"/>
  <c r="AZ58" i="1"/>
  <c r="AR58" i="1"/>
  <c r="BH59" i="1"/>
  <c r="BH17" i="1"/>
  <c r="AZ18" i="1"/>
  <c r="AB59" i="1"/>
  <c r="AJ58" i="1" l="1"/>
  <c r="AB60" i="1"/>
  <c r="BH18" i="1"/>
  <c r="AR59" i="1"/>
  <c r="AR19" i="1"/>
  <c r="AJ19" i="1"/>
  <c r="T59" i="1"/>
  <c r="AZ59" i="1"/>
  <c r="AZ19" i="1"/>
  <c r="BH60" i="1"/>
  <c r="AB18" i="1"/>
  <c r="T19" i="1"/>
  <c r="AZ60" i="1" l="1"/>
  <c r="AB61" i="1"/>
  <c r="T20" i="1"/>
  <c r="BH61" i="1"/>
  <c r="AJ20" i="1"/>
  <c r="AZ20" i="1"/>
  <c r="BH19" i="1"/>
  <c r="AJ59" i="1"/>
  <c r="AR60" i="1"/>
  <c r="AB19" i="1"/>
  <c r="T60" i="1"/>
  <c r="AR20" i="1"/>
  <c r="AB20" i="1" l="1"/>
  <c r="AR21" i="1"/>
  <c r="AJ60" i="1"/>
  <c r="BH62" i="1"/>
  <c r="T21" i="1"/>
  <c r="AZ61" i="1"/>
  <c r="AZ21" i="1"/>
  <c r="AB62" i="1"/>
  <c r="T61" i="1"/>
  <c r="BH20" i="1"/>
  <c r="AR61" i="1"/>
  <c r="AJ21" i="1"/>
  <c r="BH63" i="1" l="1"/>
  <c r="AR22" i="1"/>
  <c r="AB63" i="1"/>
  <c r="T62" i="1"/>
  <c r="AJ61" i="1"/>
  <c r="AJ22" i="1"/>
  <c r="AZ62" i="1"/>
  <c r="BH21" i="1"/>
  <c r="AR62" i="1"/>
  <c r="AZ22" i="1"/>
  <c r="T22" i="1"/>
  <c r="AB21" i="1"/>
  <c r="AZ23" i="1" l="1"/>
  <c r="AJ23" i="1"/>
  <c r="BH22" i="1"/>
  <c r="AR23" i="1"/>
  <c r="AZ63" i="1"/>
  <c r="AJ62" i="1"/>
  <c r="T63" i="1"/>
  <c r="AB22" i="1"/>
  <c r="T23" i="1"/>
  <c r="AR63" i="1"/>
  <c r="AB64" i="1"/>
  <c r="BH64" i="1"/>
  <c r="BH65" i="1" l="1"/>
  <c r="AR24" i="1"/>
  <c r="AJ24" i="1"/>
  <c r="AJ63" i="1"/>
  <c r="T64" i="1"/>
  <c r="AZ64" i="1"/>
  <c r="BH23" i="1"/>
  <c r="AZ24" i="1"/>
  <c r="AB23" i="1"/>
  <c r="AR64" i="1"/>
  <c r="T24" i="1"/>
  <c r="AB65" i="1"/>
  <c r="AR65" i="1" l="1"/>
  <c r="AJ64" i="1"/>
  <c r="AB66" i="1"/>
  <c r="T25" i="1"/>
  <c r="BH24" i="1"/>
  <c r="T65" i="1"/>
  <c r="AZ25" i="1"/>
  <c r="AZ65" i="1"/>
  <c r="AR25" i="1"/>
  <c r="AB24" i="1"/>
  <c r="AJ25" i="1"/>
  <c r="BH66" i="1"/>
  <c r="AZ66" i="1" l="1"/>
  <c r="AJ65" i="1"/>
  <c r="AB25" i="1"/>
  <c r="AJ26" i="1"/>
  <c r="AR26" i="1"/>
  <c r="T66" i="1"/>
  <c r="BH67" i="1"/>
  <c r="T26" i="1"/>
  <c r="AZ26" i="1"/>
  <c r="BH25" i="1"/>
  <c r="AB67" i="1"/>
  <c r="AR66" i="1"/>
  <c r="AJ27" i="1" l="1"/>
  <c r="AR67" i="1"/>
  <c r="T27" i="1"/>
  <c r="AZ67" i="1"/>
  <c r="T67" i="1"/>
  <c r="AJ66" i="1"/>
  <c r="BH26" i="1"/>
  <c r="AB68" i="1"/>
  <c r="AZ27" i="1"/>
  <c r="BH68" i="1"/>
  <c r="AR27" i="1"/>
  <c r="AB26" i="1"/>
  <c r="AZ68" i="1" l="1"/>
  <c r="AR68" i="1"/>
  <c r="AB27" i="1"/>
  <c r="AJ67" i="1"/>
  <c r="AB69" i="1"/>
  <c r="AZ28" i="1"/>
  <c r="T68" i="1"/>
  <c r="T28" i="1"/>
  <c r="BH69" i="1"/>
  <c r="BH27" i="1"/>
  <c r="AR28" i="1"/>
  <c r="AJ28" i="1"/>
  <c r="T29" i="1" l="1"/>
  <c r="AJ68" i="1"/>
  <c r="AJ29" i="1"/>
  <c r="AR69" i="1"/>
  <c r="T69" i="1"/>
  <c r="AB28" i="1"/>
  <c r="AZ69" i="1"/>
  <c r="BH28" i="1"/>
  <c r="AZ29" i="1"/>
  <c r="AR29" i="1"/>
  <c r="BH70" i="1"/>
  <c r="AB70" i="1"/>
  <c r="AB29" i="1" l="1"/>
  <c r="AR70" i="1"/>
  <c r="AJ69" i="1"/>
  <c r="AR30" i="1"/>
  <c r="BH29" i="1"/>
  <c r="AJ30" i="1"/>
  <c r="AB71" i="1"/>
  <c r="BH71" i="1"/>
  <c r="AZ30" i="1"/>
  <c r="AZ70" i="1"/>
  <c r="T70" i="1"/>
  <c r="T30" i="1"/>
  <c r="AJ31" i="1" l="1"/>
  <c r="T71" i="1"/>
  <c r="AJ70" i="1"/>
  <c r="AZ71" i="1"/>
  <c r="T31" i="1"/>
  <c r="BH72" i="1"/>
  <c r="AR31" i="1"/>
  <c r="AR71" i="1"/>
  <c r="AZ31" i="1"/>
  <c r="AB72" i="1"/>
  <c r="BH30" i="1"/>
  <c r="AB30" i="1"/>
  <c r="T72" i="1" l="1"/>
  <c r="AR72" i="1"/>
  <c r="AZ72" i="1"/>
  <c r="AR32" i="1"/>
  <c r="T32" i="1"/>
  <c r="AB31" i="1"/>
  <c r="AB73" i="1"/>
  <c r="BH73" i="1"/>
  <c r="AZ32" i="1"/>
  <c r="BH31" i="1"/>
  <c r="AJ71" i="1"/>
  <c r="AJ32" i="1"/>
  <c r="BH32" i="1" l="1"/>
  <c r="BH74" i="1"/>
  <c r="AB32" i="1"/>
  <c r="AR73" i="1"/>
  <c r="AJ33" i="1"/>
  <c r="AR33" i="1"/>
  <c r="AZ73" i="1"/>
  <c r="T73" i="1"/>
  <c r="AJ72" i="1"/>
  <c r="AZ33" i="1"/>
  <c r="AB74" i="1"/>
  <c r="T33" i="1"/>
  <c r="BH75" i="1" l="1"/>
  <c r="AZ34" i="1"/>
  <c r="AR34" i="1"/>
  <c r="AJ34" i="1"/>
  <c r="AB33" i="1"/>
  <c r="BH33" i="1"/>
  <c r="T34" i="1"/>
  <c r="T74" i="1"/>
  <c r="AR74" i="1"/>
  <c r="AB75" i="1"/>
  <c r="AJ73" i="1"/>
  <c r="AZ74" i="1"/>
  <c r="BH34" i="1" l="1"/>
  <c r="AJ35" i="1"/>
  <c r="AZ75" i="1"/>
  <c r="AB76" i="1"/>
  <c r="T35" i="1"/>
  <c r="AB34" i="1"/>
  <c r="T75" i="1"/>
  <c r="AZ35" i="1"/>
  <c r="AJ74" i="1"/>
  <c r="AR75" i="1"/>
  <c r="AR35" i="1"/>
  <c r="BH76" i="1"/>
  <c r="AZ36" i="1" l="1"/>
  <c r="AB35" i="1"/>
  <c r="AB77" i="1"/>
  <c r="AJ36" i="1"/>
  <c r="AR76" i="1"/>
  <c r="T36" i="1"/>
  <c r="BH77" i="1"/>
  <c r="AR36" i="1"/>
  <c r="AJ75" i="1"/>
  <c r="T76" i="1"/>
  <c r="AZ76" i="1"/>
  <c r="BH35" i="1"/>
  <c r="T77" i="1" l="1"/>
  <c r="T37" i="1"/>
  <c r="AB36" i="1"/>
  <c r="AR37" i="1"/>
  <c r="BH36" i="1"/>
  <c r="AZ77" i="1"/>
  <c r="AJ76" i="1"/>
  <c r="AJ37" i="1"/>
  <c r="BH78" i="1"/>
  <c r="AR77" i="1"/>
  <c r="AB78" i="1"/>
  <c r="AZ37" i="1"/>
  <c r="AZ38" i="1" l="1"/>
  <c r="AR78" i="1"/>
  <c r="AR38" i="1"/>
  <c r="AJ38" i="1"/>
  <c r="T38" i="1"/>
  <c r="BH37" i="1"/>
  <c r="AZ78" i="1"/>
  <c r="AB79" i="1"/>
  <c r="BH79" i="1"/>
  <c r="AJ77" i="1"/>
  <c r="AB37" i="1"/>
  <c r="T78" i="1"/>
  <c r="AJ78" i="1" l="1"/>
  <c r="AJ39" i="1"/>
  <c r="AR79" i="1"/>
  <c r="T79" i="1"/>
  <c r="AB80" i="1"/>
  <c r="AC79" i="1"/>
  <c r="AB38" i="1"/>
  <c r="AZ79" i="1"/>
  <c r="T39" i="1"/>
  <c r="AZ39" i="1"/>
  <c r="BH38" i="1"/>
  <c r="BH80" i="1"/>
  <c r="BI79" i="1"/>
  <c r="AR39" i="1"/>
  <c r="AR40" i="1" l="1"/>
  <c r="AS39" i="1"/>
  <c r="T40" i="1"/>
  <c r="U39" i="1"/>
  <c r="BH39" i="1"/>
  <c r="AB39" i="1"/>
  <c r="AZ40" i="1"/>
  <c r="BA39" i="1"/>
  <c r="AJ40" i="1"/>
  <c r="T80" i="1"/>
  <c r="BI80" i="1"/>
  <c r="BI46" i="1"/>
  <c r="BI48" i="1"/>
  <c r="BI47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AZ80" i="1"/>
  <c r="AC80" i="1"/>
  <c r="AC46" i="1"/>
  <c r="AC48" i="1"/>
  <c r="AC47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R80" i="1"/>
  <c r="AS79" i="1"/>
  <c r="AJ79" i="1"/>
  <c r="AK40" i="1" l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C39" i="1"/>
  <c r="AB40" i="1"/>
  <c r="U40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AJ80" i="1"/>
  <c r="BA80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U80" i="1"/>
  <c r="U47" i="1"/>
  <c r="U46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AS80" i="1"/>
  <c r="AS47" i="1"/>
  <c r="AS46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BA79" i="1"/>
  <c r="U79" i="1"/>
  <c r="BA40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I39" i="1"/>
  <c r="BH40" i="1"/>
  <c r="AS40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K80" i="1" l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BI40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AK79" i="1"/>
  <c r="AC40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</calcChain>
</file>

<file path=xl/sharedStrings.xml><?xml version="1.0" encoding="utf-8"?>
<sst xmlns="http://schemas.openxmlformats.org/spreadsheetml/2006/main" count="1364" uniqueCount="451">
  <si>
    <t>VALORI (xi)</t>
  </si>
  <si>
    <t>xavg</t>
  </si>
  <si>
    <t>((xi – xavg)^2)/(n-1)</t>
  </si>
  <si>
    <t>S^2</t>
  </si>
  <si>
    <t>NUMERO CAMPIONI</t>
  </si>
  <si>
    <t xml:space="preserve">Z(0.025) </t>
  </si>
  <si>
    <t>95% CI scissor</t>
  </si>
  <si>
    <t xml:space="preserve">Come usare questo file </t>
  </si>
  <si>
    <t>1) Piazza I valori sotto la colonna valori (MAX 100 campioni)</t>
  </si>
  <si>
    <t>run</t>
  </si>
  <si>
    <t>repetition</t>
  </si>
  <si>
    <t>interarrival time</t>
  </si>
  <si>
    <t>Module</t>
  </si>
  <si>
    <t>throughput:mean</t>
  </si>
  <si>
    <t>Lorenz</t>
  </si>
  <si>
    <t>Interarrival time</t>
  </si>
  <si>
    <t>left bound</t>
  </si>
  <si>
    <t>right bound</t>
  </si>
  <si>
    <t xml:space="preserve">2) Modifica n con il numero di campioni </t>
  </si>
  <si>
    <t>ThroughputExperiment1-20-20210127-22:33:16-60242</t>
  </si>
  <si>
    <t>125ms</t>
  </si>
  <si>
    <t>slottedNetwork.ch</t>
  </si>
  <si>
    <t>ThroughputExperiment1-64-20210127-22:36:46-60384</t>
  </si>
  <si>
    <t>200ms</t>
  </si>
  <si>
    <t>ThroughputExperiment1-70-20210127-22:36:53-60405</t>
  </si>
  <si>
    <t>275ms</t>
  </si>
  <si>
    <t>ThroughputExperiment1-131-20210127-22:42:13-60688</t>
  </si>
  <si>
    <t>350ms</t>
  </si>
  <si>
    <t>ThroughputExperiment1-154-20210127-22:42:58-60760</t>
  </si>
  <si>
    <t>425ms</t>
  </si>
  <si>
    <t>ThroughputExperiment1-201-20210127-22:46:44-60903</t>
  </si>
  <si>
    <t>500ms</t>
  </si>
  <si>
    <t>Mean throughput</t>
  </si>
  <si>
    <t>95% CI Scissor</t>
  </si>
  <si>
    <t>LCG</t>
  </si>
  <si>
    <t>ThroughputExperiment1-18-20210127-22:33:16-60237</t>
  </si>
  <si>
    <t>ThroughputExperiment1-65-20210127-22:37:22-60384</t>
  </si>
  <si>
    <t>ThroughputExperiment1-72-20210127-22:36:54-60410</t>
  </si>
  <si>
    <t>ThroughputExperiment1-123-20210127-22:41:05-60655</t>
  </si>
  <si>
    <t>ThroughputExperiment1-167-20210127-22:44:39-60797</t>
  </si>
  <si>
    <t>ThroughputExperiment1-191-20210127-22:45:55-60867</t>
  </si>
  <si>
    <t>N=30, C=6</t>
  </si>
  <si>
    <t>ThroughputExperiment1-29-20210127-22:33:55-60262</t>
  </si>
  <si>
    <t>ThroughputExperiment1-58-20210127-22:35:44-60366</t>
  </si>
  <si>
    <t>ThroughputExperiment1-74-20210127-22:36:55-60415</t>
  </si>
  <si>
    <t>ThroughputExperiment1-134-20210127-22:41:38-60698</t>
  </si>
  <si>
    <t>ThroughputExperiment1-143-20210127-22:42:29-60718</t>
  </si>
  <si>
    <t>ThroughputExperiment1-204-20210127-22:46:18-60913</t>
  </si>
  <si>
    <t>ThroughputExperiment1-15-20210127-22:32:44-60144</t>
  </si>
  <si>
    <t>ThroughputExperiment1-53-20210127-22:36:13-60349</t>
  </si>
  <si>
    <t>ThroughputExperiment1-76-20210127-22:36:55-60420</t>
  </si>
  <si>
    <t>ThroughputExperiment1-121-20210127-22:41:04-60650</t>
  </si>
  <si>
    <t>ThroughputExperiment1-162-20210127-22:44:00-60785</t>
  </si>
  <si>
    <t>ThroughputExperiment1-193-20210127-22:46:38-60880</t>
  </si>
  <si>
    <t>ThroughputExperiment1-30-20210127-22:33:20-60267</t>
  </si>
  <si>
    <t>ThroughputExperiment1-55-20210127-22:36:15-60355</t>
  </si>
  <si>
    <t>ThroughputExperiment1-78-20210127-22:36:55-60425</t>
  </si>
  <si>
    <t>ThroughputExperiment1-135-20210127-22:42:14-60698</t>
  </si>
  <si>
    <t>ThroughputExperiment1-170-20210127-22:44:09-60807</t>
  </si>
  <si>
    <t>ThroughputExperiment1-194-20210127-22:46:09-60886</t>
  </si>
  <si>
    <t>ThroughputExperiment1-11-20210127-22:32:42-60143</t>
  </si>
  <si>
    <t>ThroughputExperiment1-69-20210127-22:37:28-60396</t>
  </si>
  <si>
    <t>ThroughputExperiment1-71-20210127-22:37:27-60405</t>
  </si>
  <si>
    <t>ThroughputExperiment1-124-20210127-22:40:30-60660</t>
  </si>
  <si>
    <t>ThroughputExperiment1-153-20210127-22:43:29-60755</t>
  </si>
  <si>
    <t>ThroughputExperiment1-198-20210127-22:46:12-60898</t>
  </si>
  <si>
    <t>ThroughputExperiment1-0-20210127-22:32:11-60146</t>
  </si>
  <si>
    <t>ThroughputExperiment1-50-20210127-22:35:38-60344</t>
  </si>
  <si>
    <t>ThroughputExperiment1-73-20210127-22:37:30-60410</t>
  </si>
  <si>
    <t>ThroughputExperiment1-125-20210127-22:41:07-60660</t>
  </si>
  <si>
    <t>ThroughputExperiment1-168-20210127-22:44:06-60802</t>
  </si>
  <si>
    <t>ThroughputExperiment1-180-20210127-22:45:09-60839</t>
  </si>
  <si>
    <t>ThroughputExperiment1-1-20210127-22:32:42-60146</t>
  </si>
  <si>
    <t>ThroughputExperiment1-44-20210127-22:34:36-60313</t>
  </si>
  <si>
    <t>ThroughputExperiment1-75-20210127-22:37:28-60415</t>
  </si>
  <si>
    <t>ThroughputExperiment1-105-20210127-22:39:50-60601</t>
  </si>
  <si>
    <t>ThroughputExperiment1-159-20210127-22:43:42-60771</t>
  </si>
  <si>
    <t>ThroughputExperiment1-187-20210127-22:45:47-60855</t>
  </si>
  <si>
    <t>N=6 C=30</t>
  </si>
  <si>
    <t>ThroughputExperiment1-9-20210127-22:32:42-60142</t>
  </si>
  <si>
    <t>ThroughputExperiment1-46-20210127-22:34:36-60318</t>
  </si>
  <si>
    <t>ThroughputExperiment1-79-20210127-22:37:30-60425</t>
  </si>
  <si>
    <t>ThroughputExperiment1-126-20210127-22:40:37-60667</t>
  </si>
  <si>
    <t>ThroughputExperiment1-155-20210127-22:43:34-60760</t>
  </si>
  <si>
    <t>ThroughputExperiment1-196-20210127-22:46:09-60893</t>
  </si>
  <si>
    <t>ThroughputExperiment1-19-20210127-22:33:50-60237</t>
  </si>
  <si>
    <t>ThroughputExperiment1-54-20210127-22:35:41-60355</t>
  </si>
  <si>
    <t>ThroughputExperiment1-77-20210127-22:37:30-60420</t>
  </si>
  <si>
    <t>ThroughputExperiment1-139-20210127-22:42:16-60708</t>
  </si>
  <si>
    <t>ThroughputExperiment1-149-20210127-22:43:26-60745</t>
  </si>
  <si>
    <t>ThroughputExperiment1-192-20210127-22:46:08-60880</t>
  </si>
  <si>
    <t>ThroughputExperiment1-23-20210127-22:33:53-60247</t>
  </si>
  <si>
    <t>ThroughputExperiment1-61-20210127-22:36:19-60371</t>
  </si>
  <si>
    <t>ThroughputExperiment1-80-20210127-22:37:58-60435</t>
  </si>
  <si>
    <t>ThroughputExperiment1-120-20210127-22:40:28-60650</t>
  </si>
  <si>
    <t>ThroughputExperiment1-147-20210127-22:43:25-60740</t>
  </si>
  <si>
    <t>ThroughputExperiment1-190-20210127-22:45:23-60867</t>
  </si>
  <si>
    <t>ThroughputExperiment1-16-20210127-22:33:16-60232</t>
  </si>
  <si>
    <t>ThroughputExperiment1-51-20210127-22:36:18-60344</t>
  </si>
  <si>
    <t>ThroughputExperiment1-82-20210127-22:38:02-60442</t>
  </si>
  <si>
    <t>ThroughputExperiment1-128-20210127-22:41:36-60678</t>
  </si>
  <si>
    <t>ThroughputExperiment1-166-20210127-22:44:04-60797</t>
  </si>
  <si>
    <t>ThroughputExperiment1-195-20210127-22:46:39-60886</t>
  </si>
  <si>
    <t>ThroughputExperiment1-27-20210127-22:33:53-60257</t>
  </si>
  <si>
    <t>ThroughputExperiment1-62-20210127-22:35:46-60376</t>
  </si>
  <si>
    <t>ThroughputExperiment1-86-20210127-22:38:03-60452</t>
  </si>
  <si>
    <t>ThroughputExperiment1-110-20210127-22:39:19-60620</t>
  </si>
  <si>
    <t>ThroughputExperiment1-172-20210127-22:44:10-60812</t>
  </si>
  <si>
    <t>ThroughputExperiment1-175-20210127-22:44:52-60819</t>
  </si>
  <si>
    <t>ThroughputExperiment1-26-20210127-22:33:18-60257</t>
  </si>
  <si>
    <t>ThroughputExperiment1-40-20210127-22:34:30-60302</t>
  </si>
  <si>
    <t>ThroughputExperiment1-84-20210127-22:38:02-60447</t>
  </si>
  <si>
    <t>ThroughputExperiment1-119-20210127-22:41:03-60645</t>
  </si>
  <si>
    <t>ThroughputExperiment1-150-20210127-22:42:50-60746</t>
  </si>
  <si>
    <t>ThroughputExperiment1-209-20210127-22:47:24-60929</t>
  </si>
  <si>
    <t>ThroughputExperiment1-22-20210127-22:33:17-60247</t>
  </si>
  <si>
    <t>ThroughputExperiment1-56-20210127-22:35:42-60360</t>
  </si>
  <si>
    <t>ThroughputExperiment1-88-20210127-22:38:04-60457</t>
  </si>
  <si>
    <t>ThroughputExperiment1-138-20210127-22:41:41-60708</t>
  </si>
  <si>
    <t>ThroughputExperiment1-163-20210127-22:44:34-60785</t>
  </si>
  <si>
    <t>ThroughputExperiment1-197-20210127-22:46:40-60893</t>
  </si>
  <si>
    <t>ThroughputExperiment1-10-20210127-22:32:11-60143</t>
  </si>
  <si>
    <t>ThroughputExperiment1-36-20210127-22:34:28-60292</t>
  </si>
  <si>
    <t>ThroughputExperiment1-90-20210127-22:38:04-60462</t>
  </si>
  <si>
    <t>ThroughputExperiment1-109-20210127-22:39:59-60615</t>
  </si>
  <si>
    <t>ThroughputExperiment1-140-20210127-22:41:44-60713</t>
  </si>
  <si>
    <t>ThroughputExperiment1-182-20210127-22:45:11-60844</t>
  </si>
  <si>
    <t>ThroughputExperiment1-7-20210127-22:32:44-60148</t>
  </si>
  <si>
    <t>ThroughputExperiment1-45-20210127-22:35:11-60313</t>
  </si>
  <si>
    <t>ThroughputExperiment1-92-20210127-22:38:05-60467</t>
  </si>
  <si>
    <t>ThroughputExperiment1-114-20210127-22:40:25-60635</t>
  </si>
  <si>
    <t>ThroughputExperiment1-171-20210127-22:44:43-60807</t>
  </si>
  <si>
    <t>ThroughputExperiment1-208-20210127-22:47:09-60929</t>
  </si>
  <si>
    <t>ThroughputExperiment1-24-20210127-22:33:17-60252</t>
  </si>
  <si>
    <t>ThroughputExperiment1-57-20210127-22:36:19-60360</t>
  </si>
  <si>
    <t>ThroughputExperiment1-94-20210127-22:38:07-60472</t>
  </si>
  <si>
    <t>ThroughputExperiment1-116-20210127-22:40:26-60640</t>
  </si>
  <si>
    <t>ThroughputExperiment1-144-20210127-22:42:48-60734</t>
  </si>
  <si>
    <t>ThroughputExperiment1-202-20210127-22:46:18-60908</t>
  </si>
  <si>
    <t>ThroughputExperiment1-5-20210127-22:32:41-60147</t>
  </si>
  <si>
    <t>ThroughputExperiment1-35-20210127-22:35:07-60287</t>
  </si>
  <si>
    <t>ThroughputExperiment1-81-20210127-22:38:32-60435</t>
  </si>
  <si>
    <t>ThroughputExperiment1-117-20210127-22:41:02-60640</t>
  </si>
  <si>
    <t>ThroughputExperiment1-158-20210127-22:43:05-60771</t>
  </si>
  <si>
    <t>ThroughputExperiment1-205-20210127-22:46:49-60913</t>
  </si>
  <si>
    <t>ThroughputExperiment1-4-20210127-22:32:11-60147</t>
  </si>
  <si>
    <t>ThroughputExperiment1-42-20210127-22:34:31-60308</t>
  </si>
  <si>
    <t>ThroughputExperiment1-83-20210127-22:38:36-60442</t>
  </si>
  <si>
    <t>ThroughputExperiment1-115-20210127-22:41:00-60635</t>
  </si>
  <si>
    <t>ThroughputExperiment1-148-20210127-22:42:50-60745</t>
  </si>
  <si>
    <t>ThroughputExperiment1-188-20210127-22:45:15-60860</t>
  </si>
  <si>
    <t>ThroughputExperiment1-8-20210127-22:32:11-60142</t>
  </si>
  <si>
    <t>ThroughputExperiment1-43-20210127-22:35:04-60308</t>
  </si>
  <si>
    <t>ThroughputExperiment1-85-20210127-22:38:39-60447</t>
  </si>
  <si>
    <t>ThroughputExperiment1-132-20210127-22:41:38-60693</t>
  </si>
  <si>
    <t>ThroughputExperiment1-173-20210127-22:44:44-60812</t>
  </si>
  <si>
    <t>ThroughputExperiment1-186-20210127-22:45:15-60855</t>
  </si>
  <si>
    <t>ThroughputExperiment1-21-20210127-22:33:57-60242</t>
  </si>
  <si>
    <t>ThroughputExperiment1-39-20210127-22:35:03-60297</t>
  </si>
  <si>
    <t>ThroughputExperiment1-87-20210127-22:38:38-60452</t>
  </si>
  <si>
    <t>ThroughputExperiment1-112-20210127-22:40:22-60629</t>
  </si>
  <si>
    <t>ThroughputExperiment1-165-20210127-22:44:37-60792</t>
  </si>
  <si>
    <t>ThroughputExperiment1-189-20210127-22:45:47-60860</t>
  </si>
  <si>
    <t>ThroughputExperiment1-2-20210127-22:32:11-60141</t>
  </si>
  <si>
    <t>ThroughputExperiment1-48-20210127-22:35:37-60338</t>
  </si>
  <si>
    <t>ThroughputExperiment1-89-20210127-22:38:40-60457</t>
  </si>
  <si>
    <t>ThroughputExperiment1-133-20210127-22:42:13-60693</t>
  </si>
  <si>
    <t>ThroughputExperiment1-160-20210127-22:43:58-60779</t>
  </si>
  <si>
    <t>ThroughputExperiment1-207-20210127-22:46:57-60919</t>
  </si>
  <si>
    <t>ThroughputExperiment1-25-20210127-22:33:55-60252</t>
  </si>
  <si>
    <t>ThroughputExperiment1-38-20210127-22:34:28-60297</t>
  </si>
  <si>
    <t>ThroughputExperiment1-93-20210127-22:38:40-60467</t>
  </si>
  <si>
    <t>ThroughputExperiment1-118-20210127-22:40:26-60645</t>
  </si>
  <si>
    <t>ThroughputExperiment1-141-20210127-22:42:21-60713</t>
  </si>
  <si>
    <t>ThroughputExperiment1-181-20210127-22:45:39-60839</t>
  </si>
  <si>
    <t>ThroughputExperiment1-13-20210127-22:32:42-60145</t>
  </si>
  <si>
    <t>ThroughputExperiment1-68-20210127-22:36:51-60396</t>
  </si>
  <si>
    <t>ThroughputExperiment1-95-20210127-22:38:42-60472</t>
  </si>
  <si>
    <t>ThroughputExperiment1-111-20210127-22:39:55-60620</t>
  </si>
  <si>
    <t>ThroughputExperiment1-164-20210127-22:44:02-60792</t>
  </si>
  <si>
    <t>ThroughputExperiment1-184-20210127-22:45:12-60850</t>
  </si>
  <si>
    <t>ThroughputExperiment1-31-20210127-22:33:57-60267</t>
  </si>
  <si>
    <t>ThroughputExperiment1-47-20210127-22:35:10-60318</t>
  </si>
  <si>
    <t>ThroughputExperiment1-91-20210127-22:38:42-60462</t>
  </si>
  <si>
    <t>ThroughputExperiment1-122-20210127-22:40:29-60655</t>
  </si>
  <si>
    <t>ThroughputExperiment1-151-20210127-22:43:26-60746</t>
  </si>
  <si>
    <t>ThroughputExperiment1-185-20210127-22:45:43-60850</t>
  </si>
  <si>
    <t>ThroughputExperiment1-12-20210127-22:32:11-60145</t>
  </si>
  <si>
    <t>ThroughputExperiment1-59-20210127-22:36:18-60366</t>
  </si>
  <si>
    <t>ThroughputExperiment1-96-20210127-22:39:09-60512</t>
  </si>
  <si>
    <t>ThroughputExperiment1-130-20210127-22:41:37-60688</t>
  </si>
  <si>
    <t>ThroughputExperiment1-145-20210127-22:43:24-60734</t>
  </si>
  <si>
    <t>ThroughputExperiment1-179-20210127-22:45:38-60834</t>
  </si>
  <si>
    <t>ThroughputExperiment1-3-20210127-22:32:42-60141</t>
  </si>
  <si>
    <t>ThroughputExperiment1-60-20210127-22:35:45-60371</t>
  </si>
  <si>
    <t>ThroughputExperiment1-98-20210127-22:39:12-60518</t>
  </si>
  <si>
    <t>ThroughputExperiment1-108-20210127-22:39:18-60615</t>
  </si>
  <si>
    <t>ThroughputExperiment1-157-20210127-22:43:34-60765</t>
  </si>
  <si>
    <t>ThroughputExperiment1-183-20210127-22:45:41-60844</t>
  </si>
  <si>
    <t>ThroughputExperiment1-28-20210127-22:33:18-60262</t>
  </si>
  <si>
    <t>ThroughputExperiment1-67-20210127-22:37:27-60391</t>
  </si>
  <si>
    <t>ThroughputExperiment1-102-20210127-22:39:15-60596</t>
  </si>
  <si>
    <t>ThroughputExperiment1-113-20210127-22:40:57-60629</t>
  </si>
  <si>
    <t>ThroughputExperiment1-161-20210127-22:44:33-60779</t>
  </si>
  <si>
    <t>ThroughputExperiment1-177-20210127-22:45:37-60828</t>
  </si>
  <si>
    <t>ThroughputExperiment1-34-20210127-22:34:27-60287</t>
  </si>
  <si>
    <t>ThroughputExperiment1-66-20210127-22:36:51-60391</t>
  </si>
  <si>
    <t>ThroughputExperiment1-104-20210127-22:39:15-60601</t>
  </si>
  <si>
    <t>ThroughputExperiment1-127-20210127-22:41:12-60667</t>
  </si>
  <si>
    <t>ThroughputExperiment1-142-20210127-22:41:49-60718</t>
  </si>
  <si>
    <t>ThroughputExperiment1-178-20210127-22:45:07-60834</t>
  </si>
  <si>
    <t>ThroughputExperiment1-32-20210127-22:34:27-60281</t>
  </si>
  <si>
    <t>ThroughputExperiment1-63-20210127-22:36:20-60376</t>
  </si>
  <si>
    <t>ThroughputExperiment1-100-20210127-22:39:12-60523</t>
  </si>
  <si>
    <t>ThroughputExperiment1-106-20210127-22:39:16-60606</t>
  </si>
  <si>
    <t>ThroughputExperiment1-174-20210127-22:44:19-60819</t>
  </si>
  <si>
    <t>ThroughputExperiment1-176-20210127-22:45:06-60828</t>
  </si>
  <si>
    <t>ThroughputExperiment1-14-20210127-22:32:11-60144</t>
  </si>
  <si>
    <t>ThroughputExperiment1-49-20210127-22:36:12-60338</t>
  </si>
  <si>
    <t>ThroughputExperiment1-97-20210127-22:39:47-60512</t>
  </si>
  <si>
    <t>ThroughputExperiment1-137-20210127-22:42:18-60703</t>
  </si>
  <si>
    <t>ThroughputExperiment1-169-20210127-22:44:40-60802</t>
  </si>
  <si>
    <t>ThroughputExperiment1-206-20210127-22:46:27-60919</t>
  </si>
  <si>
    <t>ThroughputExperiment1-33-20210127-22:35:02-60281</t>
  </si>
  <si>
    <t>ThroughputExperiment1-37-20210127-22:35:02-60292</t>
  </si>
  <si>
    <t>ThroughputExperiment1-99-20210127-22:39:48-60518</t>
  </si>
  <si>
    <t>ThroughputExperiment1-129-20210127-22:42:13-60678</t>
  </si>
  <si>
    <t>ThroughputExperiment1-152-20210127-22:42:51-60755</t>
  </si>
  <si>
    <t>ThroughputExperiment1-200-20210127-22:46:14-60903</t>
  </si>
  <si>
    <t>ThroughputExperiment1-6-20210127-22:32:11-60148</t>
  </si>
  <si>
    <t>ThroughputExperiment1-41-20210127-22:35:06-60302</t>
  </si>
  <si>
    <t>ThroughputExperiment1-101-20210127-22:39:51-60523</t>
  </si>
  <si>
    <t>ThroughputExperiment1-136-20210127-22:41:40-60703</t>
  </si>
  <si>
    <t>ThroughputExperiment1-156-20210127-22:42:59-60765</t>
  </si>
  <si>
    <t>ThroughputExperiment1-199-20210127-22:46:43-60898</t>
  </si>
  <si>
    <t>ThroughputExperiment1-17-20210127-22:33:51-60232</t>
  </si>
  <si>
    <t>ThroughputExperiment1-52-20210127-22:35:38-60349</t>
  </si>
  <si>
    <t>ThroughputExperiment1-103-20210127-22:39:50-60596</t>
  </si>
  <si>
    <t>ThroughputExperiment1-107-20210127-22:39:52-60606</t>
  </si>
  <si>
    <t>ThroughputExperiment1-146-20210127-22:42:49-60740</t>
  </si>
  <si>
    <t>ThroughputExperiment1-203-20210127-22:46:49-60908</t>
  </si>
  <si>
    <t>ThroughputExperiment2-34-20210127-23:44:33-64046</t>
  </si>
  <si>
    <t>ThroughputExperiment2-49-20210127-23:44:52-64104</t>
  </si>
  <si>
    <t>ThroughputExperiment2-80-20210127-23:45:11-64192</t>
  </si>
  <si>
    <t>ThroughputExperiment2-131-20210127-23:45:58-64322</t>
  </si>
  <si>
    <t>ThroughputExperiment2-165-20210127-23:46:25-64412</t>
  </si>
  <si>
    <t>ThroughputExperiment2-184-20210127-23:46:34-64465</t>
  </si>
  <si>
    <t>ThroughputExperiment2-12-20210127-23:44:06-63952</t>
  </si>
  <si>
    <t>ThroughputExperiment2-54-20210127-23:44:47-64119</t>
  </si>
  <si>
    <t>ThroughputExperiment2-98-20210127-23:45:25-64239</t>
  </si>
  <si>
    <t>ThroughputExperiment2-124-20210127-23:45:42-64306</t>
  </si>
  <si>
    <t>ThroughputExperiment2-157-20210127-23:46:15-64392</t>
  </si>
  <si>
    <t>ThroughputExperiment2-197-20210127-23:46:52-64497</t>
  </si>
  <si>
    <t>ThroughputExperiment2-21-20210127-23:44:25-63982</t>
  </si>
  <si>
    <t>ThroughputExperiment2-62-20210127-23:44:50-64139</t>
  </si>
  <si>
    <t>ThroughputExperiment2-77-20210127-23:45:08-64179</t>
  </si>
  <si>
    <t>ThroughputExperiment2-118-20210127-23:45:40-64288</t>
  </si>
  <si>
    <t>ThroughputExperiment2-160-20210127-23:46:18-64403</t>
  </si>
  <si>
    <t>ThroughputExperiment2-179-20210127-23:46:38-64450</t>
  </si>
  <si>
    <t>ThroughputExperiment2-8-20210127-23:44:06-63928</t>
  </si>
  <si>
    <t>ThroughputExperiment2-43-20210127-23:44:40-64066</t>
  </si>
  <si>
    <t>ThroughputExperiment2-85-20210127-23:45:19-64202</t>
  </si>
  <si>
    <t>ThroughputExperiment2-135-20210127-23:45:59-64334</t>
  </si>
  <si>
    <t>ThroughputExperiment2-173-20210127-23:46:29-64434</t>
  </si>
  <si>
    <t>ThroughputExperiment2-202-20210127-23:46:49-64512</t>
  </si>
  <si>
    <t>ThroughputExperiment2-20-20210127-23:44:18-63982</t>
  </si>
  <si>
    <t>ThroughputExperiment2-44-20210127-23:44:35-64073</t>
  </si>
  <si>
    <t>ThroughputExperiment2-73-20210127-23:45:06-64168</t>
  </si>
  <si>
    <t>ThroughputExperiment2-122-20210127-23:45:41-64301</t>
  </si>
  <si>
    <t>ThroughputExperiment2-149-20210127-23:46:12-64372</t>
  </si>
  <si>
    <t>ThroughputExperiment2-188-20210127-23:46:36-64476</t>
  </si>
  <si>
    <t>ThroughputExperiment2-25-20210127-23:44:26-63996</t>
  </si>
  <si>
    <t>ThroughputExperiment2-39-20210127-23:44:39-64053</t>
  </si>
  <si>
    <t>ThroughputExperiment2-89-20210127-23:45:20-64212</t>
  </si>
  <si>
    <t>ThroughputExperiment2-139-20210127-23:46:02-64344</t>
  </si>
  <si>
    <t>ThroughputExperiment2-151-20210127-23:46:12-64377</t>
  </si>
  <si>
    <t>ThroughputExperiment2-196-20210127-23:46:45-64497</t>
  </si>
  <si>
    <t>ThroughputExperiment2-18-20210127-23:44:18-63981</t>
  </si>
  <si>
    <t>ThroughputExperiment2-57-20210127-23:44:54-64123</t>
  </si>
  <si>
    <t>ThroughputExperiment2-102-20210127-23:45:26-64249</t>
  </si>
  <si>
    <t>ThroughputExperiment2-126-20210127-23:45:44-64311</t>
  </si>
  <si>
    <t>ThroughputExperiment2-166-20210127-23:46:19-64417</t>
  </si>
  <si>
    <t>ThroughputExperiment2-194-20210127-23:46:45-64492</t>
  </si>
  <si>
    <t>ThroughputExperiment2-2-20210127-23:44:06-63908</t>
  </si>
  <si>
    <t>ThroughputExperiment2-66-20210127-23:44:59-64153</t>
  </si>
  <si>
    <t>ThroughputExperiment2-93-20210127-23:45:22-64223</t>
  </si>
  <si>
    <t>ThroughputExperiment2-107-20210127-23:45:34-64256</t>
  </si>
  <si>
    <t>ThroughputExperiment2-143-20210127-23:46:04-64354</t>
  </si>
  <si>
    <t>ThroughputExperiment2-205-20210127-23:46:57-64517</t>
  </si>
  <si>
    <t>ThroughputExperiment2-16-20210127-23:44:18-63976</t>
  </si>
  <si>
    <t>ThroughputExperiment2-67-20210127-23:45:05-64153</t>
  </si>
  <si>
    <t>ThroughputExperiment2-76-20210127-23:45:01-64179</t>
  </si>
  <si>
    <t>ThroughputExperiment2-112-20210127-23:45:37-64276</t>
  </si>
  <si>
    <t>ThroughputExperiment2-153-20210127-23:46:15-64382</t>
  </si>
  <si>
    <t>ThroughputExperiment2-198-20210127-23:46:47-64502</t>
  </si>
  <si>
    <t>ThroughputExperiment2-4-20210127-23:44:06-63909</t>
  </si>
  <si>
    <t>ThroughputExperiment2-53-20210127-23:44:52-64114</t>
  </si>
  <si>
    <t>ThroughputExperiment2-81-20210127-23:45:18-64192</t>
  </si>
  <si>
    <t>ThroughputExperiment2-136-20210127-23:45:53-64339</t>
  </si>
  <si>
    <t>ThroughputExperiment2-164-20210127-23:46:18-64412</t>
  </si>
  <si>
    <t>ThroughputExperiment2-180-20210127-23:46:32-64455</t>
  </si>
  <si>
    <t>ThroughputExperiment2-22-20210127-23:44:19-63991</t>
  </si>
  <si>
    <t>ThroughputExperiment2-63-20210127-23:44:58-64139</t>
  </si>
  <si>
    <t>ThroughputExperiment2-99-20210127-23:45:31-64239</t>
  </si>
  <si>
    <t>ThroughputExperiment2-134-20210127-23:45:53-64334</t>
  </si>
  <si>
    <t>ThroughputExperiment2-140-20210127-23:45:56-64349</t>
  </si>
  <si>
    <t>ThroughputExperiment2-185-20210127-23:46:41-64465</t>
  </si>
  <si>
    <t>ThroughputExperiment2-26-20210127-23:44:19-64001</t>
  </si>
  <si>
    <t>ThroughputExperiment2-42-20210127-23:44:34-64066</t>
  </si>
  <si>
    <t>ThroughputExperiment2-86-20210127-23:45:13-64207</t>
  </si>
  <si>
    <t>ThroughputExperiment2-117-20210127-23:45:46-64286</t>
  </si>
  <si>
    <t>ThroughputExperiment2-170-20210127-23:46:22-64429</t>
  </si>
  <si>
    <t>ThroughputExperiment2-201-20210127-23:46:54-64507</t>
  </si>
  <si>
    <t>ThroughputExperiment2-13-20210127-23:44:13-63952</t>
  </si>
  <si>
    <t>ThroughputExperiment2-50-20210127-23:44:46-64109</t>
  </si>
  <si>
    <t>ThroughputExperiment2-103-20210127-23:45:32-64249</t>
  </si>
  <si>
    <t>ThroughputExperiment2-121-20210127-23:45:47-64296</t>
  </si>
  <si>
    <t>ThroughputExperiment2-144-20210127-23:46:05-64360</t>
  </si>
  <si>
    <t>ThroughputExperiment2-183-20210127-23:46:40-64460</t>
  </si>
  <si>
    <t>ThroughputExperiment2-7-20210127-23:44:12-63911</t>
  </si>
  <si>
    <t>ThroughputExperiment2-58-20210127-23:44:47-64129</t>
  </si>
  <si>
    <t>ThroughputExperiment2-72-20210127-23:45:00-64168</t>
  </si>
  <si>
    <t>ThroughputExperiment2-108-20210127-23:45:29-64264</t>
  </si>
  <si>
    <t>ThroughputExperiment2-174-20210127-23:46:24-64439</t>
  </si>
  <si>
    <t>ThroughputExperiment2-189-20210127-23:46:43-64476</t>
  </si>
  <si>
    <t>ThroughputExperiment2-30-20210127-23:44:20-64011</t>
  </si>
  <si>
    <t>ThroughputExperiment2-38-20210127-23:44:33-64053</t>
  </si>
  <si>
    <t>ThroughputExperiment2-94-20210127-23:45:18-64228</t>
  </si>
  <si>
    <t>ThroughputExperiment2-125-20210127-23:45:49-64306</t>
  </si>
  <si>
    <t>ThroughputExperiment2-156-20210127-23:46:08-64392</t>
  </si>
  <si>
    <t>ThroughputExperiment2-193-20210127-23:46:51-64487</t>
  </si>
  <si>
    <t>ThroughputExperiment2-17-20210127-23:44:25-63976</t>
  </si>
  <si>
    <t>ThroughputExperiment2-45-20210127-23:44:41-64073</t>
  </si>
  <si>
    <t>ThroughputExperiment2-90-20210127-23:45:13-64217</t>
  </si>
  <si>
    <t>ThroughputExperiment2-138-20210127-23:45:55-64344</t>
  </si>
  <si>
    <t>ThroughputExperiment2-161-20210127-23:46:25-64403</t>
  </si>
  <si>
    <t>ThroughputExperiment2-206-20210127-23:46:51-64522</t>
  </si>
  <si>
    <t>ThroughputExperiment2-3-20210127-23:44:13-63908</t>
  </si>
  <si>
    <t>ThroughputExperiment2-36-20210127-23:44:33-64051</t>
  </si>
  <si>
    <t>ThroughputExperiment2-104-20210127-23:45:27-64254</t>
  </si>
  <si>
    <t>ThroughputExperiment2-130-20210127-23:45:51-64322</t>
  </si>
  <si>
    <t>ThroughputExperiment2-148-20210127-23:46:05-64372</t>
  </si>
  <si>
    <t>ThroughputExperiment2-175-20210127-23:46:30-64439</t>
  </si>
  <si>
    <t>ThroughputExperiment2-28-20210127-23:44:20-64006</t>
  </si>
  <si>
    <t>ThroughputExperiment2-68-20210127-23:44:59-64158</t>
  </si>
  <si>
    <t>ThroughputExperiment2-75-20210127-23:45:06-64173</t>
  </si>
  <si>
    <t>ThroughputExperiment2-113-20210127-23:45:44-64276</t>
  </si>
  <si>
    <t>ThroughputExperiment2-169-20210127-23:46:28-64424</t>
  </si>
  <si>
    <t>ThroughputExperiment2-191-20210127-23:46:44-64481</t>
  </si>
  <si>
    <t>ThroughputExperiment2-10-20210127-23:44:06-63929</t>
  </si>
  <si>
    <t>ThroughputExperiment2-60-20210127-23:44:48-64134</t>
  </si>
  <si>
    <t>ThroughputExperiment2-87-20210127-23:45:19-64207</t>
  </si>
  <si>
    <t>ThroughputExperiment2-119-20210127-23:45:46-64288</t>
  </si>
  <si>
    <t>ThroughputExperiment2-152-20210127-23:46:07-64382</t>
  </si>
  <si>
    <t>ThroughputExperiment2-204-20210127-23:46:50-64517</t>
  </si>
  <si>
    <t>ThroughputExperiment2-23-20210127-23:44:25-63991</t>
  </si>
  <si>
    <t>ThroughputExperiment2-51-20210127-23:44:52-64109</t>
  </si>
  <si>
    <t>ThroughputExperiment2-95-20210127-23:45:24-64228</t>
  </si>
  <si>
    <t>ThroughputExperiment2-120-20210127-23:45:40-64296</t>
  </si>
  <si>
    <t>ThroughputExperiment2-171-20210127-23:46:29-64429</t>
  </si>
  <si>
    <t>ThroughputExperiment2-199-20210127-23:46:53-64502</t>
  </si>
  <si>
    <t>ThroughputExperiment2-14-20210127-23:44:06-63953</t>
  </si>
  <si>
    <t>ThroughputExperiment2-41-20210127-23:44:40-64061</t>
  </si>
  <si>
    <t>ThroughputExperiment2-82-20210127-23:45:12-64197</t>
  </si>
  <si>
    <t>ThroughputExperiment2-129-20210127-23:45:57-64317</t>
  </si>
  <si>
    <t>ThroughputExperiment2-141-20210127-23:46:02-64349</t>
  </si>
  <si>
    <t>ThroughputExperiment2-182-20210127-23:46:33-64460</t>
  </si>
  <si>
    <t>ThroughputExperiment2-31-20210127-23:44:28-64011</t>
  </si>
  <si>
    <t>ThroughputExperiment2-59-20210127-23:44:54-64129</t>
  </si>
  <si>
    <t>ThroughputExperiment2-91-20210127-23:45:21-64217</t>
  </si>
  <si>
    <t>ThroughputExperiment2-110-20210127-23:45:31-64270</t>
  </si>
  <si>
    <t>ThroughputExperiment2-159-20210127-23:46:17-64397</t>
  </si>
  <si>
    <t>ThroughputExperiment2-186-20210127-23:46:36-64471</t>
  </si>
  <si>
    <t>ThroughputExperiment2-6-20210127-23:44:06-63911</t>
  </si>
  <si>
    <t>ThroughputExperiment2-46-20210127-23:44:36-64078</t>
  </si>
  <si>
    <t>ThroughputExperiment2-71-20210127-23:45:06-64163</t>
  </si>
  <si>
    <t>ThroughputExperiment2-116-20210127-23:45:40-64286</t>
  </si>
  <si>
    <t>ThroughputExperiment2-155-20210127-23:46:15-64387</t>
  </si>
  <si>
    <t>ThroughputExperiment2-176-20210127-23:46:31-64445</t>
  </si>
  <si>
    <t>ThroughputExperiment2-0-20210127-23:44:06-63906</t>
  </si>
  <si>
    <t>ThroughputExperiment2-35-20210127-23:44:39-64046</t>
  </si>
  <si>
    <t>ThroughputExperiment2-97-20210127-23:45:31-64234</t>
  </si>
  <si>
    <t>ThroughputExperiment2-105-20210127-23:45:35-64254</t>
  </si>
  <si>
    <t>ThroughputExperiment2-162-20210127-23:46:18-64402</t>
  </si>
  <si>
    <t>ThroughputExperiment2-207-20210127-23:46:58-64522</t>
  </si>
  <si>
    <t>ThroughputExperiment2-29-20210127-23:44:27-64006</t>
  </si>
  <si>
    <t>ThroughputExperiment2-55-20210127-23:44:53-64119</t>
  </si>
  <si>
    <t>ThroughputExperiment2-100-20210127-23:45:25-64244</t>
  </si>
  <si>
    <t>ThroughputExperiment2-109-20210127-23:45:36-64264</t>
  </si>
  <si>
    <t>ThroughputExperiment2-168-20210127-23:46:21-64424</t>
  </si>
  <si>
    <t>ThroughputExperiment2-192-20210127-23:46:44-64487</t>
  </si>
  <si>
    <t>ThroughputExperiment2-9-20210127-23:44:12-63928</t>
  </si>
  <si>
    <t>ThroughputExperiment2-61-20210127-23:44:54-64134</t>
  </si>
  <si>
    <t>ThroughputExperiment2-84-20210127-23:45:12-64202</t>
  </si>
  <si>
    <t>ThroughputExperiment2-114-20210127-23:45:38-64281</t>
  </si>
  <si>
    <t>ThroughputExperiment2-145-20210127-23:46:12-64360</t>
  </si>
  <si>
    <t>ThroughputExperiment2-203-20210127-23:46:56-64512</t>
  </si>
  <si>
    <t>ThroughputExperiment2-11-20210127-23:44:12-63929</t>
  </si>
  <si>
    <t>ThroughputExperiment2-37-20210127-23:44:40-64051</t>
  </si>
  <si>
    <t>ThroughputExperiment2-79-20210127-23:45:11-64186</t>
  </si>
  <si>
    <t>ThroughputExperiment2-137-20210127-23:46:00-64339</t>
  </si>
  <si>
    <t>ThroughputExperiment2-158-20210127-23:46:10-64397</t>
  </si>
  <si>
    <t>ThroughputExperiment2-178-20210127-23:46:32-64450</t>
  </si>
  <si>
    <t>ThroughputExperiment2-27-20210127-23:44:27-64001</t>
  </si>
  <si>
    <t>ThroughputExperiment2-40-20210127-23:44:34-64061</t>
  </si>
  <si>
    <t>ThroughputExperiment2-78-20210127-23:45:04-64186</t>
  </si>
  <si>
    <t>ThroughputExperiment2-133-20210127-23:45:59-64328</t>
  </si>
  <si>
    <t>ThroughputExperiment2-147-20210127-23:46:12-64367</t>
  </si>
  <si>
    <t>ThroughputExperiment2-209-20210127-23:47:02-64527</t>
  </si>
  <si>
    <t>ThroughputExperiment2-24-20210127-23:44:19-63996</t>
  </si>
  <si>
    <t>ThroughputExperiment2-48-20210127-23:44:45-64104</t>
  </si>
  <si>
    <t>ThroughputExperiment2-83-20210127-23:45:18-64197</t>
  </si>
  <si>
    <t>ThroughputExperiment2-132-20210127-23:45:52-64328</t>
  </si>
  <si>
    <t>ThroughputExperiment2-142-20210127-23:45:57-64354</t>
  </si>
  <si>
    <t>ThroughputExperiment2-190-20210127-23:46:37-64481</t>
  </si>
  <si>
    <t>ThroughputExperiment2-33-20210127-23:44:39-64041</t>
  </si>
  <si>
    <t>ThroughputExperiment2-64-20210127-23:44:58-64148</t>
  </si>
  <si>
    <t>ThroughputExperiment2-88-20210127-23:45:13-64212</t>
  </si>
  <si>
    <t>ThroughputExperiment2-123-20210127-23:45:48-64301</t>
  </si>
  <si>
    <t>ThroughputExperiment2-172-20210127-23:46:22-64434</t>
  </si>
  <si>
    <t>ThroughputExperiment2-187-20210127-23:46:43-64471</t>
  </si>
  <si>
    <t>ThroughputExperiment2-1-20210127-23:44:12-63906</t>
  </si>
  <si>
    <t>ThroughputExperiment2-52-20210127-23:44:46-64114</t>
  </si>
  <si>
    <t>ThroughputExperiment2-96-20210127-23:45:25-64234</t>
  </si>
  <si>
    <t>ThroughputExperiment2-115-20210127-23:45:45-64281</t>
  </si>
  <si>
    <t>ThroughputExperiment2-150-20210127-23:46:05-64377</t>
  </si>
  <si>
    <t>ThroughputExperiment2-200-20210127-23:46:47-64507</t>
  </si>
  <si>
    <t>ThroughputExperiment2-19-20210127-23:44:25-63981</t>
  </si>
  <si>
    <t>ThroughputExperiment2-47-20210127-23:44:43-64078</t>
  </si>
  <si>
    <t>ThroughputExperiment2-101-20210127-23:45:32-64244</t>
  </si>
  <si>
    <t>ThroughputExperiment2-111-20210127-23:45:38-64270</t>
  </si>
  <si>
    <t>ThroughputExperiment2-163-20210127-23:46:24-64402</t>
  </si>
  <si>
    <t>ThroughputExperiment2-181-20210127-23:46:38-64455</t>
  </si>
  <si>
    <t>ThroughputExperiment2-32-20210127-23:44:32-64041</t>
  </si>
  <si>
    <t>ThroughputExperiment2-65-20210127-23:45:05-64148</t>
  </si>
  <si>
    <t>ThroughputExperiment2-74-20210127-23:45:00-64173</t>
  </si>
  <si>
    <t>ThroughputExperiment2-128-20210127-23:45:51-64317</t>
  </si>
  <si>
    <t>ThroughputExperiment2-154-20210127-23:46:08-64387</t>
  </si>
  <si>
    <t>ThroughputExperiment2-195-20210127-23:46:52-64492</t>
  </si>
  <si>
    <t>ThroughputExperiment2-15-20210127-23:44:12-63953</t>
  </si>
  <si>
    <t>ThroughputExperiment2-69-20210127-23:45:06-64158</t>
  </si>
  <si>
    <t>ThroughputExperiment2-70-20210127-23:45:00-64163</t>
  </si>
  <si>
    <t>ThroughputExperiment2-127-20210127-23:45:51-64311</t>
  </si>
  <si>
    <t>ThroughputExperiment2-146-20210127-23:46:05-64367</t>
  </si>
  <si>
    <t>ThroughputExperiment2-177-20210127-23:46:37-64445</t>
  </si>
  <si>
    <t>ThroughputExperiment2-5-20210127-23:44:12-63909</t>
  </si>
  <si>
    <t>ThroughputExperiment2-56-20210127-23:44:47-64123</t>
  </si>
  <si>
    <t>ThroughputExperiment2-92-20210127-23:45:15-64223</t>
  </si>
  <si>
    <t>ThroughputExperiment2-106-20210127-23:45:27-64256</t>
  </si>
  <si>
    <t>ThroughputExperiment2-167-20210127-23:46:26-64417</t>
  </si>
  <si>
    <t>ThroughputExperiment2-208-20210127-23:46:58-64527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</si>
</sst>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8000"/>
        <bgColor rgb="FFFF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Border="1" applyAlignment="1">
      <alignment horizontal="center"/>
    </xf>
    <xf numFmtId="0" fontId="1" fillId="0" borderId="0" xfId="0" applyFont="1"/>
    <xf numFmtId="0" fontId="0" fillId="2" borderId="0" xfId="0" applyFill="1"/>
    <xf numFmtId="0" fontId="0" fillId="0" borderId="0" xfId="0" applyFont="1"/>
    <xf numFmtId="0" fontId="0" fillId="2" borderId="0" xfId="0" applyFont="1" applyFill="1"/>
    <xf numFmtId="11" fontId="0" fillId="2" borderId="0" xfId="0" applyNumberFormat="1" applyFill="1"/>
    <xf numFmtId="0" fontId="0" fillId="3" borderId="0" xfId="0" applyFill="1"/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it-IT" sz="1300" b="0" strike="noStrike" spc="-1">
                <a:latin typeface="Arial"/>
              </a:rPr>
              <a:t>Mean 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Sheet1!$BP$7:$BP$12</c:f>
              <c:strCache>
                <c:ptCount val="6"/>
                <c:pt idx="0">
                  <c:v>125ms</c:v>
                </c:pt>
                <c:pt idx="1">
                  <c:v>200ms</c:v>
                </c:pt>
                <c:pt idx="2">
                  <c:v>275ms</c:v>
                </c:pt>
                <c:pt idx="3">
                  <c:v>350ms</c:v>
                </c:pt>
                <c:pt idx="4">
                  <c:v>425ms</c:v>
                </c:pt>
                <c:pt idx="5">
                  <c:v>500ms</c:v>
                </c:pt>
              </c:strCache>
            </c:strRef>
          </c:cat>
          <c:val>
            <c:numRef>
              <c:f>Sheet1!$BQ$7:$BQ$12</c:f>
              <c:numCache>
                <c:formatCode>General</c:formatCode>
                <c:ptCount val="6"/>
                <c:pt idx="0">
                  <c:v>1.20012971414917</c:v>
                </c:pt>
                <c:pt idx="1">
                  <c:v>0.750147932175109</c:v>
                </c:pt>
                <c:pt idx="2">
                  <c:v>0.54554634303392502</c:v>
                </c:pt>
                <c:pt idx="3">
                  <c:v>0.42865464652894403</c:v>
                </c:pt>
                <c:pt idx="4">
                  <c:v>0.35309042531835</c:v>
                </c:pt>
                <c:pt idx="5">
                  <c:v>0.30008094728321399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high_traffic</c15:sqref>
                        </c15:formulaRef>
                      </c:ext>
                    </c:extLst>
                    <c:strCache>
                      <c:ptCount val="1"/>
                      <c:pt idx="0">
                        <c:v>high_traffic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0FC-4BE1-8085-B1B49A51A735}"/>
            </c:ext>
          </c:extLst>
        </c:ser>
        <c:ser>
          <c:idx val="1"/>
          <c:order val="1"/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Sheet1!$BP$7:$BP$12</c:f>
              <c:strCache>
                <c:ptCount val="6"/>
                <c:pt idx="0">
                  <c:v>125ms</c:v>
                </c:pt>
                <c:pt idx="1">
                  <c:v>200ms</c:v>
                </c:pt>
                <c:pt idx="2">
                  <c:v>275ms</c:v>
                </c:pt>
                <c:pt idx="3">
                  <c:v>350ms</c:v>
                </c:pt>
                <c:pt idx="4">
                  <c:v>425ms</c:v>
                </c:pt>
                <c:pt idx="5">
                  <c:v>500ms</c:v>
                </c:pt>
              </c:strCache>
            </c:strRef>
          </c:cat>
          <c:val>
            <c:numRef>
              <c:f>Sheet1!$BQ$13:$BQ$18</c:f>
              <c:numCache>
                <c:formatCode>General</c:formatCode>
                <c:ptCount val="6"/>
                <c:pt idx="0">
                  <c:v>0.20009882696364201</c:v>
                </c:pt>
                <c:pt idx="1">
                  <c:v>0.12505379317645901</c:v>
                </c:pt>
                <c:pt idx="2">
                  <c:v>9.0931423079705004E-2</c:v>
                </c:pt>
                <c:pt idx="3">
                  <c:v>7.1466571388572001E-2</c:v>
                </c:pt>
                <c:pt idx="4">
                  <c:v>5.8839877912911002E-2</c:v>
                </c:pt>
                <c:pt idx="5">
                  <c:v>5.0011225552093003E-2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low_traffic</c15:sqref>
                        </c15:formulaRef>
                      </c:ext>
                    </c:extLst>
                    <c:strCache>
                      <c:ptCount val="1"/>
                      <c:pt idx="0">
                        <c:v>low_traffic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0FC-4BE1-8085-B1B49A51A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7592485"/>
        <c:axId val="40190851"/>
      </c:lineChart>
      <c:catAx>
        <c:axId val="775924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it-IT" sz="900" b="0" strike="noStrike" spc="-1">
                    <a:latin typeface="Arial"/>
                  </a:rPr>
                  <a:t>Interarrival time [ms]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it-IT"/>
          </a:p>
        </c:txPr>
        <c:crossAx val="40190851"/>
        <c:crosses val="autoZero"/>
        <c:auto val="1"/>
        <c:lblAlgn val="ctr"/>
        <c:lblOffset val="100"/>
        <c:noMultiLvlLbl val="0"/>
      </c:catAx>
      <c:valAx>
        <c:axId val="401908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it-IT" sz="900" b="0" strike="noStrike" spc="-1">
                    <a:latin typeface="Arial"/>
                  </a:rPr>
                  <a:t>Mean Throughput [packets/slot]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it-IT"/>
          </a:p>
        </c:txPr>
        <c:crossAx val="7759248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it-IT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max_fairness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Sheet1!$BK$5:$BK$40</c:f>
              <c:numCache>
                <c:formatCode>General</c:formatCode>
                <c:ptCount val="36"/>
                <c:pt idx="0">
                  <c:v>0</c:v>
                </c:pt>
                <c:pt idx="1">
                  <c:v>2.8571428571428571E-2</c:v>
                </c:pt>
                <c:pt idx="2">
                  <c:v>5.7142857142857141E-2</c:v>
                </c:pt>
                <c:pt idx="3">
                  <c:v>8.5714285714285715E-2</c:v>
                </c:pt>
                <c:pt idx="4">
                  <c:v>0.11428571428571428</c:v>
                </c:pt>
                <c:pt idx="5">
                  <c:v>0.14285714285714285</c:v>
                </c:pt>
                <c:pt idx="6">
                  <c:v>0.17142857142857143</c:v>
                </c:pt>
                <c:pt idx="7">
                  <c:v>0.2</c:v>
                </c:pt>
                <c:pt idx="8">
                  <c:v>0.22857142857142859</c:v>
                </c:pt>
                <c:pt idx="9">
                  <c:v>0.25714285714285717</c:v>
                </c:pt>
                <c:pt idx="10">
                  <c:v>0.28571428571428575</c:v>
                </c:pt>
                <c:pt idx="11">
                  <c:v>0.31428571428571433</c:v>
                </c:pt>
                <c:pt idx="12">
                  <c:v>0.34285714285714292</c:v>
                </c:pt>
                <c:pt idx="13">
                  <c:v>0.3714285714285715</c:v>
                </c:pt>
                <c:pt idx="14">
                  <c:v>0.40000000000000008</c:v>
                </c:pt>
                <c:pt idx="15">
                  <c:v>0.42857142857142866</c:v>
                </c:pt>
                <c:pt idx="16">
                  <c:v>0.45714285714285724</c:v>
                </c:pt>
                <c:pt idx="17">
                  <c:v>0.48571428571428582</c:v>
                </c:pt>
                <c:pt idx="18">
                  <c:v>0.51428571428571435</c:v>
                </c:pt>
                <c:pt idx="19">
                  <c:v>0.54285714285714293</c:v>
                </c:pt>
                <c:pt idx="20">
                  <c:v>0.57142857142857151</c:v>
                </c:pt>
                <c:pt idx="21">
                  <c:v>0.60000000000000009</c:v>
                </c:pt>
                <c:pt idx="22">
                  <c:v>0.62857142857142867</c:v>
                </c:pt>
                <c:pt idx="23">
                  <c:v>0.65714285714285725</c:v>
                </c:pt>
                <c:pt idx="24">
                  <c:v>0.68571428571428583</c:v>
                </c:pt>
                <c:pt idx="25">
                  <c:v>0.71428571428571441</c:v>
                </c:pt>
                <c:pt idx="26">
                  <c:v>0.74285714285714299</c:v>
                </c:pt>
                <c:pt idx="27">
                  <c:v>0.77142857142857157</c:v>
                </c:pt>
                <c:pt idx="28">
                  <c:v>0.80000000000000016</c:v>
                </c:pt>
                <c:pt idx="29">
                  <c:v>0.82857142857142874</c:v>
                </c:pt>
                <c:pt idx="30">
                  <c:v>0.85714285714285732</c:v>
                </c:pt>
                <c:pt idx="31">
                  <c:v>0.8857142857142859</c:v>
                </c:pt>
                <c:pt idx="32">
                  <c:v>0.91428571428571448</c:v>
                </c:pt>
                <c:pt idx="33">
                  <c:v>0.94285714285714306</c:v>
                </c:pt>
                <c:pt idx="34">
                  <c:v>0.97142857142857164</c:v>
                </c:pt>
                <c:pt idx="35">
                  <c:v>1.0000000000000002</c:v>
                </c:pt>
              </c:numCache>
            </c:numRef>
          </c:xVal>
          <c:yVal>
            <c:numRef>
              <c:f>Sheet1!$BK$5:$BK$40</c:f>
              <c:numCache>
                <c:formatCode>General</c:formatCode>
                <c:ptCount val="36"/>
                <c:pt idx="0">
                  <c:v>0</c:v>
                </c:pt>
                <c:pt idx="1">
                  <c:v>2.8571428571428571E-2</c:v>
                </c:pt>
                <c:pt idx="2">
                  <c:v>5.7142857142857141E-2</c:v>
                </c:pt>
                <c:pt idx="3">
                  <c:v>8.5714285714285715E-2</c:v>
                </c:pt>
                <c:pt idx="4">
                  <c:v>0.11428571428571428</c:v>
                </c:pt>
                <c:pt idx="5">
                  <c:v>0.14285714285714285</c:v>
                </c:pt>
                <c:pt idx="6">
                  <c:v>0.17142857142857143</c:v>
                </c:pt>
                <c:pt idx="7">
                  <c:v>0.2</c:v>
                </c:pt>
                <c:pt idx="8">
                  <c:v>0.22857142857142859</c:v>
                </c:pt>
                <c:pt idx="9">
                  <c:v>0.25714285714285717</c:v>
                </c:pt>
                <c:pt idx="10">
                  <c:v>0.28571428571428575</c:v>
                </c:pt>
                <c:pt idx="11">
                  <c:v>0.31428571428571433</c:v>
                </c:pt>
                <c:pt idx="12">
                  <c:v>0.34285714285714292</c:v>
                </c:pt>
                <c:pt idx="13">
                  <c:v>0.3714285714285715</c:v>
                </c:pt>
                <c:pt idx="14">
                  <c:v>0.40000000000000008</c:v>
                </c:pt>
                <c:pt idx="15">
                  <c:v>0.42857142857142866</c:v>
                </c:pt>
                <c:pt idx="16">
                  <c:v>0.45714285714285724</c:v>
                </c:pt>
                <c:pt idx="17">
                  <c:v>0.48571428571428582</c:v>
                </c:pt>
                <c:pt idx="18">
                  <c:v>0.51428571428571435</c:v>
                </c:pt>
                <c:pt idx="19">
                  <c:v>0.54285714285714293</c:v>
                </c:pt>
                <c:pt idx="20">
                  <c:v>0.57142857142857151</c:v>
                </c:pt>
                <c:pt idx="21">
                  <c:v>0.60000000000000009</c:v>
                </c:pt>
                <c:pt idx="22">
                  <c:v>0.62857142857142867</c:v>
                </c:pt>
                <c:pt idx="23">
                  <c:v>0.65714285714285725</c:v>
                </c:pt>
                <c:pt idx="24">
                  <c:v>0.68571428571428583</c:v>
                </c:pt>
                <c:pt idx="25">
                  <c:v>0.71428571428571441</c:v>
                </c:pt>
                <c:pt idx="26">
                  <c:v>0.74285714285714299</c:v>
                </c:pt>
                <c:pt idx="27">
                  <c:v>0.77142857142857157</c:v>
                </c:pt>
                <c:pt idx="28">
                  <c:v>0.80000000000000016</c:v>
                </c:pt>
                <c:pt idx="29">
                  <c:v>0.82857142857142874</c:v>
                </c:pt>
                <c:pt idx="30">
                  <c:v>0.85714285714285732</c:v>
                </c:pt>
                <c:pt idx="31">
                  <c:v>0.8857142857142859</c:v>
                </c:pt>
                <c:pt idx="32">
                  <c:v>0.91428571428571448</c:v>
                </c:pt>
                <c:pt idx="33">
                  <c:v>0.94285714285714306</c:v>
                </c:pt>
                <c:pt idx="34">
                  <c:v>0.97142857142857164</c:v>
                </c:pt>
                <c:pt idx="35">
                  <c:v>1.0000000000000002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D-41EB-A6B5-66E4B6F3045E}"/>
            </c:ext>
          </c:extLst>
        </c:ser>
        <c:ser>
          <c:idx val="1"/>
          <c:order val="1"/>
          <c:tx>
            <c:v>Serie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Sheet1!$BK$5:$BK$40</c:f>
              <c:numCache>
                <c:formatCode>General</c:formatCode>
                <c:ptCount val="36"/>
                <c:pt idx="0">
                  <c:v>0</c:v>
                </c:pt>
                <c:pt idx="1">
                  <c:v>2.8571428571428571E-2</c:v>
                </c:pt>
                <c:pt idx="2">
                  <c:v>5.7142857142857141E-2</c:v>
                </c:pt>
                <c:pt idx="3">
                  <c:v>8.5714285714285715E-2</c:v>
                </c:pt>
                <c:pt idx="4">
                  <c:v>0.11428571428571428</c:v>
                </c:pt>
                <c:pt idx="5">
                  <c:v>0.14285714285714285</c:v>
                </c:pt>
                <c:pt idx="6">
                  <c:v>0.17142857142857143</c:v>
                </c:pt>
                <c:pt idx="7">
                  <c:v>0.2</c:v>
                </c:pt>
                <c:pt idx="8">
                  <c:v>0.22857142857142859</c:v>
                </c:pt>
                <c:pt idx="9">
                  <c:v>0.25714285714285717</c:v>
                </c:pt>
                <c:pt idx="10">
                  <c:v>0.28571428571428575</c:v>
                </c:pt>
                <c:pt idx="11">
                  <c:v>0.31428571428571433</c:v>
                </c:pt>
                <c:pt idx="12">
                  <c:v>0.34285714285714292</c:v>
                </c:pt>
                <c:pt idx="13">
                  <c:v>0.3714285714285715</c:v>
                </c:pt>
                <c:pt idx="14">
                  <c:v>0.40000000000000008</c:v>
                </c:pt>
                <c:pt idx="15">
                  <c:v>0.42857142857142866</c:v>
                </c:pt>
                <c:pt idx="16">
                  <c:v>0.45714285714285724</c:v>
                </c:pt>
                <c:pt idx="17">
                  <c:v>0.48571428571428582</c:v>
                </c:pt>
                <c:pt idx="18">
                  <c:v>0.51428571428571435</c:v>
                </c:pt>
                <c:pt idx="19">
                  <c:v>0.54285714285714293</c:v>
                </c:pt>
                <c:pt idx="20">
                  <c:v>0.57142857142857151</c:v>
                </c:pt>
                <c:pt idx="21">
                  <c:v>0.60000000000000009</c:v>
                </c:pt>
                <c:pt idx="22">
                  <c:v>0.62857142857142867</c:v>
                </c:pt>
                <c:pt idx="23">
                  <c:v>0.65714285714285725</c:v>
                </c:pt>
                <c:pt idx="24">
                  <c:v>0.68571428571428583</c:v>
                </c:pt>
                <c:pt idx="25">
                  <c:v>0.71428571428571441</c:v>
                </c:pt>
                <c:pt idx="26">
                  <c:v>0.74285714285714299</c:v>
                </c:pt>
                <c:pt idx="27">
                  <c:v>0.77142857142857157</c:v>
                </c:pt>
                <c:pt idx="28">
                  <c:v>0.80000000000000016</c:v>
                </c:pt>
                <c:pt idx="29">
                  <c:v>0.82857142857142874</c:v>
                </c:pt>
                <c:pt idx="30">
                  <c:v>0.85714285714285732</c:v>
                </c:pt>
                <c:pt idx="31">
                  <c:v>0.8857142857142859</c:v>
                </c:pt>
                <c:pt idx="32">
                  <c:v>0.91428571428571448</c:v>
                </c:pt>
                <c:pt idx="33">
                  <c:v>0.94285714285714306</c:v>
                </c:pt>
                <c:pt idx="34">
                  <c:v>0.97142857142857164</c:v>
                </c:pt>
                <c:pt idx="35">
                  <c:v>1.0000000000000002</c:v>
                </c:pt>
              </c:numCache>
            </c:numRef>
          </c:xVal>
          <c:yVal>
            <c:numRef>
              <c:f>Sheet1!$U$5:$U$40</c:f>
              <c:numCache>
                <c:formatCode>General</c:formatCode>
                <c:ptCount val="36"/>
                <c:pt idx="0">
                  <c:v>0</c:v>
                </c:pt>
                <c:pt idx="1">
                  <c:v>2.8517413700835374E-2</c:v>
                </c:pt>
                <c:pt idx="2">
                  <c:v>5.7046580504810464E-2</c:v>
                </c:pt>
                <c:pt idx="3">
                  <c:v>8.5577852342182181E-2</c:v>
                </c:pt>
                <c:pt idx="4">
                  <c:v>0.11411105379350299</c:v>
                </c:pt>
                <c:pt idx="5">
                  <c:v>0.14264751303460593</c:v>
                </c:pt>
                <c:pt idx="6">
                  <c:v>0.17118723006549103</c:v>
                </c:pt>
                <c:pt idx="7">
                  <c:v>0.19973203426042135</c:v>
                </c:pt>
                <c:pt idx="8">
                  <c:v>0.22827992082568388</c:v>
                </c:pt>
                <c:pt idx="9">
                  <c:v>0.25682865942827632</c:v>
                </c:pt>
                <c:pt idx="10">
                  <c:v>0.28538085630002052</c:v>
                </c:pt>
                <c:pt idx="11">
                  <c:v>0.31394187426409997</c:v>
                </c:pt>
                <c:pt idx="12">
                  <c:v>0.34250356884605704</c:v>
                </c:pt>
                <c:pt idx="13">
                  <c:v>0.37106969903410386</c:v>
                </c:pt>
                <c:pt idx="14">
                  <c:v>0.39963941279091059</c:v>
                </c:pt>
                <c:pt idx="15">
                  <c:v>0.42821088074221647</c:v>
                </c:pt>
                <c:pt idx="16">
                  <c:v>0.45678269953242218</c:v>
                </c:pt>
                <c:pt idx="17">
                  <c:v>0.48535790141201579</c:v>
                </c:pt>
                <c:pt idx="18">
                  <c:v>0.51393355437019528</c:v>
                </c:pt>
                <c:pt idx="19">
                  <c:v>0.54250920732837471</c:v>
                </c:pt>
                <c:pt idx="20">
                  <c:v>0.57108621352230926</c:v>
                </c:pt>
                <c:pt idx="21">
                  <c:v>0.59966477343137103</c:v>
                </c:pt>
                <c:pt idx="22">
                  <c:v>0.62824541331390971</c:v>
                </c:pt>
                <c:pt idx="23">
                  <c:v>0.65682765703141965</c:v>
                </c:pt>
                <c:pt idx="24">
                  <c:v>0.68541095326562684</c:v>
                </c:pt>
                <c:pt idx="25">
                  <c:v>0.71399660513244678</c:v>
                </c:pt>
                <c:pt idx="26">
                  <c:v>0.74258488829101554</c:v>
                </c:pt>
                <c:pt idx="27">
                  <c:v>0.77117502588376707</c:v>
                </c:pt>
                <c:pt idx="28">
                  <c:v>0.79976538901581029</c:v>
                </c:pt>
                <c:pt idx="29">
                  <c:v>0.82835590250738378</c:v>
                </c:pt>
                <c:pt idx="30">
                  <c:v>0.85694664153824895</c:v>
                </c:pt>
                <c:pt idx="31">
                  <c:v>0.885546577560269</c:v>
                </c:pt>
                <c:pt idx="32">
                  <c:v>0.91414731549977468</c:v>
                </c:pt>
                <c:pt idx="33">
                  <c:v>0.94275659887247976</c:v>
                </c:pt>
                <c:pt idx="34">
                  <c:v>0.97137455297798991</c:v>
                </c:pt>
                <c:pt idx="3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DD-41EB-A6B5-66E4B6F3045E}"/>
            </c:ext>
          </c:extLst>
        </c:ser>
        <c:ser>
          <c:idx val="2"/>
          <c:order val="2"/>
          <c:tx>
            <c:v>Serie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Sheet1!$BK$5:$BK$40</c:f>
              <c:numCache>
                <c:formatCode>General</c:formatCode>
                <c:ptCount val="36"/>
                <c:pt idx="0">
                  <c:v>0</c:v>
                </c:pt>
                <c:pt idx="1">
                  <c:v>2.8571428571428571E-2</c:v>
                </c:pt>
                <c:pt idx="2">
                  <c:v>5.7142857142857141E-2</c:v>
                </c:pt>
                <c:pt idx="3">
                  <c:v>8.5714285714285715E-2</c:v>
                </c:pt>
                <c:pt idx="4">
                  <c:v>0.11428571428571428</c:v>
                </c:pt>
                <c:pt idx="5">
                  <c:v>0.14285714285714285</c:v>
                </c:pt>
                <c:pt idx="6">
                  <c:v>0.17142857142857143</c:v>
                </c:pt>
                <c:pt idx="7">
                  <c:v>0.2</c:v>
                </c:pt>
                <c:pt idx="8">
                  <c:v>0.22857142857142859</c:v>
                </c:pt>
                <c:pt idx="9">
                  <c:v>0.25714285714285717</c:v>
                </c:pt>
                <c:pt idx="10">
                  <c:v>0.28571428571428575</c:v>
                </c:pt>
                <c:pt idx="11">
                  <c:v>0.31428571428571433</c:v>
                </c:pt>
                <c:pt idx="12">
                  <c:v>0.34285714285714292</c:v>
                </c:pt>
                <c:pt idx="13">
                  <c:v>0.3714285714285715</c:v>
                </c:pt>
                <c:pt idx="14">
                  <c:v>0.40000000000000008</c:v>
                </c:pt>
                <c:pt idx="15">
                  <c:v>0.42857142857142866</c:v>
                </c:pt>
                <c:pt idx="16">
                  <c:v>0.45714285714285724</c:v>
                </c:pt>
                <c:pt idx="17">
                  <c:v>0.48571428571428582</c:v>
                </c:pt>
                <c:pt idx="18">
                  <c:v>0.51428571428571435</c:v>
                </c:pt>
                <c:pt idx="19">
                  <c:v>0.54285714285714293</c:v>
                </c:pt>
                <c:pt idx="20">
                  <c:v>0.57142857142857151</c:v>
                </c:pt>
                <c:pt idx="21">
                  <c:v>0.60000000000000009</c:v>
                </c:pt>
                <c:pt idx="22">
                  <c:v>0.62857142857142867</c:v>
                </c:pt>
                <c:pt idx="23">
                  <c:v>0.65714285714285725</c:v>
                </c:pt>
                <c:pt idx="24">
                  <c:v>0.68571428571428583</c:v>
                </c:pt>
                <c:pt idx="25">
                  <c:v>0.71428571428571441</c:v>
                </c:pt>
                <c:pt idx="26">
                  <c:v>0.74285714285714299</c:v>
                </c:pt>
                <c:pt idx="27">
                  <c:v>0.77142857142857157</c:v>
                </c:pt>
                <c:pt idx="28">
                  <c:v>0.80000000000000016</c:v>
                </c:pt>
                <c:pt idx="29">
                  <c:v>0.82857142857142874</c:v>
                </c:pt>
                <c:pt idx="30">
                  <c:v>0.85714285714285732</c:v>
                </c:pt>
                <c:pt idx="31">
                  <c:v>0.8857142857142859</c:v>
                </c:pt>
                <c:pt idx="32">
                  <c:v>0.91428571428571448</c:v>
                </c:pt>
                <c:pt idx="33">
                  <c:v>0.94285714285714306</c:v>
                </c:pt>
                <c:pt idx="34">
                  <c:v>0.97142857142857164</c:v>
                </c:pt>
                <c:pt idx="35">
                  <c:v>1.0000000000000002</c:v>
                </c:pt>
              </c:numCache>
            </c:numRef>
          </c:xVal>
          <c:yVal>
            <c:numRef>
              <c:f>Sheet1!$AC$5:$AC$40</c:f>
              <c:numCache>
                <c:formatCode>General</c:formatCode>
                <c:ptCount val="36"/>
                <c:pt idx="0">
                  <c:v>0</c:v>
                </c:pt>
                <c:pt idx="1">
                  <c:v>2.8508792943113793E-2</c:v>
                </c:pt>
                <c:pt idx="2">
                  <c:v>5.7021354562473814E-2</c:v>
                </c:pt>
                <c:pt idx="3">
                  <c:v>8.555171716325341E-2</c:v>
                </c:pt>
                <c:pt idx="4">
                  <c:v>0.1140834028099493</c:v>
                </c:pt>
                <c:pt idx="5">
                  <c:v>0.14261953870199998</c:v>
                </c:pt>
                <c:pt idx="6">
                  <c:v>0.17116008474710501</c:v>
                </c:pt>
                <c:pt idx="7">
                  <c:v>0.19970199393042676</c:v>
                </c:pt>
                <c:pt idx="8">
                  <c:v>0.22824410357525121</c:v>
                </c:pt>
                <c:pt idx="9">
                  <c:v>0.25679038281932687</c:v>
                </c:pt>
                <c:pt idx="10">
                  <c:v>0.28534355793908761</c:v>
                </c:pt>
                <c:pt idx="11">
                  <c:v>0.3138989381353755</c:v>
                </c:pt>
                <c:pt idx="12">
                  <c:v>0.34245612248518559</c:v>
                </c:pt>
                <c:pt idx="13">
                  <c:v>0.37101507089621744</c:v>
                </c:pt>
                <c:pt idx="14">
                  <c:v>0.39957742715279138</c:v>
                </c:pt>
                <c:pt idx="15">
                  <c:v>0.42814078571687758</c:v>
                </c:pt>
                <c:pt idx="16">
                  <c:v>0.4567067502804959</c:v>
                </c:pt>
                <c:pt idx="17">
                  <c:v>0.48527279502871512</c:v>
                </c:pt>
                <c:pt idx="18">
                  <c:v>0.51384513426811218</c:v>
                </c:pt>
                <c:pt idx="19">
                  <c:v>0.54242220439896727</c:v>
                </c:pt>
                <c:pt idx="20">
                  <c:v>0.57100292292916754</c:v>
                </c:pt>
                <c:pt idx="21">
                  <c:v>0.59958420275157465</c:v>
                </c:pt>
                <c:pt idx="22">
                  <c:v>0.62816572312778496</c:v>
                </c:pt>
                <c:pt idx="23">
                  <c:v>0.65674852645761106</c:v>
                </c:pt>
                <c:pt idx="24">
                  <c:v>0.68533293347945667</c:v>
                </c:pt>
                <c:pt idx="25">
                  <c:v>0.71391978613163265</c:v>
                </c:pt>
                <c:pt idx="26">
                  <c:v>0.74251148995216831</c:v>
                </c:pt>
                <c:pt idx="27">
                  <c:v>0.77110323386500434</c:v>
                </c:pt>
                <c:pt idx="28">
                  <c:v>0.79969585980845148</c:v>
                </c:pt>
                <c:pt idx="29">
                  <c:v>0.82829498070457852</c:v>
                </c:pt>
                <c:pt idx="30">
                  <c:v>0.85689803064615411</c:v>
                </c:pt>
                <c:pt idx="31">
                  <c:v>0.88550432806406953</c:v>
                </c:pt>
                <c:pt idx="32">
                  <c:v>0.91412413658725156</c:v>
                </c:pt>
                <c:pt idx="33">
                  <c:v>0.94274454649494088</c:v>
                </c:pt>
                <c:pt idx="34">
                  <c:v>0.97136563797173869</c:v>
                </c:pt>
                <c:pt idx="3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DD-41EB-A6B5-66E4B6F3045E}"/>
            </c:ext>
          </c:extLst>
        </c:ser>
        <c:ser>
          <c:idx val="3"/>
          <c:order val="3"/>
          <c:tx>
            <c:v>Serie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Sheet1!$BK$5:$BK$40</c:f>
              <c:numCache>
                <c:formatCode>General</c:formatCode>
                <c:ptCount val="36"/>
                <c:pt idx="0">
                  <c:v>0</c:v>
                </c:pt>
                <c:pt idx="1">
                  <c:v>2.8571428571428571E-2</c:v>
                </c:pt>
                <c:pt idx="2">
                  <c:v>5.7142857142857141E-2</c:v>
                </c:pt>
                <c:pt idx="3">
                  <c:v>8.5714285714285715E-2</c:v>
                </c:pt>
                <c:pt idx="4">
                  <c:v>0.11428571428571428</c:v>
                </c:pt>
                <c:pt idx="5">
                  <c:v>0.14285714285714285</c:v>
                </c:pt>
                <c:pt idx="6">
                  <c:v>0.17142857142857143</c:v>
                </c:pt>
                <c:pt idx="7">
                  <c:v>0.2</c:v>
                </c:pt>
                <c:pt idx="8">
                  <c:v>0.22857142857142859</c:v>
                </c:pt>
                <c:pt idx="9">
                  <c:v>0.25714285714285717</c:v>
                </c:pt>
                <c:pt idx="10">
                  <c:v>0.28571428571428575</c:v>
                </c:pt>
                <c:pt idx="11">
                  <c:v>0.31428571428571433</c:v>
                </c:pt>
                <c:pt idx="12">
                  <c:v>0.34285714285714292</c:v>
                </c:pt>
                <c:pt idx="13">
                  <c:v>0.3714285714285715</c:v>
                </c:pt>
                <c:pt idx="14">
                  <c:v>0.40000000000000008</c:v>
                </c:pt>
                <c:pt idx="15">
                  <c:v>0.42857142857142866</c:v>
                </c:pt>
                <c:pt idx="16">
                  <c:v>0.45714285714285724</c:v>
                </c:pt>
                <c:pt idx="17">
                  <c:v>0.48571428571428582</c:v>
                </c:pt>
                <c:pt idx="18">
                  <c:v>0.51428571428571435</c:v>
                </c:pt>
                <c:pt idx="19">
                  <c:v>0.54285714285714293</c:v>
                </c:pt>
                <c:pt idx="20">
                  <c:v>0.57142857142857151</c:v>
                </c:pt>
                <c:pt idx="21">
                  <c:v>0.60000000000000009</c:v>
                </c:pt>
                <c:pt idx="22">
                  <c:v>0.62857142857142867</c:v>
                </c:pt>
                <c:pt idx="23">
                  <c:v>0.65714285714285725</c:v>
                </c:pt>
                <c:pt idx="24">
                  <c:v>0.68571428571428583</c:v>
                </c:pt>
                <c:pt idx="25">
                  <c:v>0.71428571428571441</c:v>
                </c:pt>
                <c:pt idx="26">
                  <c:v>0.74285714285714299</c:v>
                </c:pt>
                <c:pt idx="27">
                  <c:v>0.77142857142857157</c:v>
                </c:pt>
                <c:pt idx="28">
                  <c:v>0.80000000000000016</c:v>
                </c:pt>
                <c:pt idx="29">
                  <c:v>0.82857142857142874</c:v>
                </c:pt>
                <c:pt idx="30">
                  <c:v>0.85714285714285732</c:v>
                </c:pt>
                <c:pt idx="31">
                  <c:v>0.8857142857142859</c:v>
                </c:pt>
                <c:pt idx="32">
                  <c:v>0.91428571428571448</c:v>
                </c:pt>
                <c:pt idx="33">
                  <c:v>0.94285714285714306</c:v>
                </c:pt>
                <c:pt idx="34">
                  <c:v>0.97142857142857164</c:v>
                </c:pt>
                <c:pt idx="35">
                  <c:v>1.0000000000000002</c:v>
                </c:pt>
              </c:numCache>
            </c:numRef>
          </c:xVal>
          <c:yVal>
            <c:numRef>
              <c:f>Sheet1!$AK$5:$AK$40</c:f>
              <c:numCache>
                <c:formatCode>General</c:formatCode>
                <c:ptCount val="36"/>
                <c:pt idx="0">
                  <c:v>0</c:v>
                </c:pt>
                <c:pt idx="1">
                  <c:v>2.8585124068087209E-2</c:v>
                </c:pt>
                <c:pt idx="2">
                  <c:v>5.7209775276903664E-2</c:v>
                </c:pt>
                <c:pt idx="3">
                  <c:v>8.5796277557707926E-2</c:v>
                </c:pt>
                <c:pt idx="4">
                  <c:v>0.11442142492310267</c:v>
                </c:pt>
                <c:pt idx="5">
                  <c:v>0.14302286702976161</c:v>
                </c:pt>
                <c:pt idx="6">
                  <c:v>0.17162188348203825</c:v>
                </c:pt>
                <c:pt idx="7">
                  <c:v>0.20019521004926594</c:v>
                </c:pt>
                <c:pt idx="8">
                  <c:v>0.22877272638315393</c:v>
                </c:pt>
                <c:pt idx="9">
                  <c:v>0.25733546827671322</c:v>
                </c:pt>
                <c:pt idx="10">
                  <c:v>0.28593828859608922</c:v>
                </c:pt>
                <c:pt idx="11">
                  <c:v>0.31451999469663755</c:v>
                </c:pt>
                <c:pt idx="12">
                  <c:v>0.34310886750331543</c:v>
                </c:pt>
                <c:pt idx="13">
                  <c:v>0.37164939260787377</c:v>
                </c:pt>
                <c:pt idx="14">
                  <c:v>0.40022839741149618</c:v>
                </c:pt>
                <c:pt idx="15">
                  <c:v>0.42872454406656019</c:v>
                </c:pt>
                <c:pt idx="16">
                  <c:v>0.45723364592116572</c:v>
                </c:pt>
                <c:pt idx="17">
                  <c:v>0.48582604695239978</c:v>
                </c:pt>
                <c:pt idx="18">
                  <c:v>0.51443890066035725</c:v>
                </c:pt>
                <c:pt idx="19">
                  <c:v>0.54299238096445712</c:v>
                </c:pt>
                <c:pt idx="20">
                  <c:v>0.57158004094394388</c:v>
                </c:pt>
                <c:pt idx="21">
                  <c:v>0.600124149401567</c:v>
                </c:pt>
                <c:pt idx="22">
                  <c:v>0.62873264795733763</c:v>
                </c:pt>
                <c:pt idx="23">
                  <c:v>0.657283206450477</c:v>
                </c:pt>
                <c:pt idx="24">
                  <c:v>0.68581502125066229</c:v>
                </c:pt>
                <c:pt idx="25">
                  <c:v>0.71442947368537135</c:v>
                </c:pt>
                <c:pt idx="26">
                  <c:v>0.74297099110308573</c:v>
                </c:pt>
                <c:pt idx="27">
                  <c:v>0.77146559415990623</c:v>
                </c:pt>
                <c:pt idx="28">
                  <c:v>0.80004492973458097</c:v>
                </c:pt>
                <c:pt idx="29">
                  <c:v>0.8286659424618239</c:v>
                </c:pt>
                <c:pt idx="30">
                  <c:v>0.85721876122381957</c:v>
                </c:pt>
                <c:pt idx="31">
                  <c:v>0.88573651825428956</c:v>
                </c:pt>
                <c:pt idx="32">
                  <c:v>0.91432886415701498</c:v>
                </c:pt>
                <c:pt idx="33">
                  <c:v>0.94283113007654318</c:v>
                </c:pt>
                <c:pt idx="34">
                  <c:v>0.97143676194986239</c:v>
                </c:pt>
                <c:pt idx="3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DD-41EB-A6B5-66E4B6F3045E}"/>
            </c:ext>
          </c:extLst>
        </c:ser>
        <c:ser>
          <c:idx val="4"/>
          <c:order val="4"/>
          <c:tx>
            <c:v>Serie 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Sheet1!$BK$5:$BK$40</c:f>
              <c:numCache>
                <c:formatCode>General</c:formatCode>
                <c:ptCount val="36"/>
                <c:pt idx="0">
                  <c:v>0</c:v>
                </c:pt>
                <c:pt idx="1">
                  <c:v>2.8571428571428571E-2</c:v>
                </c:pt>
                <c:pt idx="2">
                  <c:v>5.7142857142857141E-2</c:v>
                </c:pt>
                <c:pt idx="3">
                  <c:v>8.5714285714285715E-2</c:v>
                </c:pt>
                <c:pt idx="4">
                  <c:v>0.11428571428571428</c:v>
                </c:pt>
                <c:pt idx="5">
                  <c:v>0.14285714285714285</c:v>
                </c:pt>
                <c:pt idx="6">
                  <c:v>0.17142857142857143</c:v>
                </c:pt>
                <c:pt idx="7">
                  <c:v>0.2</c:v>
                </c:pt>
                <c:pt idx="8">
                  <c:v>0.22857142857142859</c:v>
                </c:pt>
                <c:pt idx="9">
                  <c:v>0.25714285714285717</c:v>
                </c:pt>
                <c:pt idx="10">
                  <c:v>0.28571428571428575</c:v>
                </c:pt>
                <c:pt idx="11">
                  <c:v>0.31428571428571433</c:v>
                </c:pt>
                <c:pt idx="12">
                  <c:v>0.34285714285714292</c:v>
                </c:pt>
                <c:pt idx="13">
                  <c:v>0.3714285714285715</c:v>
                </c:pt>
                <c:pt idx="14">
                  <c:v>0.40000000000000008</c:v>
                </c:pt>
                <c:pt idx="15">
                  <c:v>0.42857142857142866</c:v>
                </c:pt>
                <c:pt idx="16">
                  <c:v>0.45714285714285724</c:v>
                </c:pt>
                <c:pt idx="17">
                  <c:v>0.48571428571428582</c:v>
                </c:pt>
                <c:pt idx="18">
                  <c:v>0.51428571428571435</c:v>
                </c:pt>
                <c:pt idx="19">
                  <c:v>0.54285714285714293</c:v>
                </c:pt>
                <c:pt idx="20">
                  <c:v>0.57142857142857151</c:v>
                </c:pt>
                <c:pt idx="21">
                  <c:v>0.60000000000000009</c:v>
                </c:pt>
                <c:pt idx="22">
                  <c:v>0.62857142857142867</c:v>
                </c:pt>
                <c:pt idx="23">
                  <c:v>0.65714285714285725</c:v>
                </c:pt>
                <c:pt idx="24">
                  <c:v>0.68571428571428583</c:v>
                </c:pt>
                <c:pt idx="25">
                  <c:v>0.71428571428571441</c:v>
                </c:pt>
                <c:pt idx="26">
                  <c:v>0.74285714285714299</c:v>
                </c:pt>
                <c:pt idx="27">
                  <c:v>0.77142857142857157</c:v>
                </c:pt>
                <c:pt idx="28">
                  <c:v>0.80000000000000016</c:v>
                </c:pt>
                <c:pt idx="29">
                  <c:v>0.82857142857142874</c:v>
                </c:pt>
                <c:pt idx="30">
                  <c:v>0.85714285714285732</c:v>
                </c:pt>
                <c:pt idx="31">
                  <c:v>0.8857142857142859</c:v>
                </c:pt>
                <c:pt idx="32">
                  <c:v>0.91428571428571448</c:v>
                </c:pt>
                <c:pt idx="33">
                  <c:v>0.94285714285714306</c:v>
                </c:pt>
                <c:pt idx="34">
                  <c:v>0.97142857142857164</c:v>
                </c:pt>
                <c:pt idx="35">
                  <c:v>1.0000000000000002</c:v>
                </c:pt>
              </c:numCache>
            </c:numRef>
          </c:xVal>
          <c:yVal>
            <c:numRef>
              <c:f>Sheet1!$AS$5:$AS$40</c:f>
              <c:numCache>
                <c:formatCode>General</c:formatCode>
                <c:ptCount val="36"/>
                <c:pt idx="0">
                  <c:v>0</c:v>
                </c:pt>
                <c:pt idx="1">
                  <c:v>2.8447849689976532E-2</c:v>
                </c:pt>
                <c:pt idx="2">
                  <c:v>5.6924185046821354E-2</c:v>
                </c:pt>
                <c:pt idx="3">
                  <c:v>8.5414272104913036E-2</c:v>
                </c:pt>
                <c:pt idx="4">
                  <c:v>0.11392968755152562</c:v>
                </c:pt>
                <c:pt idx="5">
                  <c:v>0.14244847076170861</c:v>
                </c:pt>
                <c:pt idx="6">
                  <c:v>0.17096970963282837</c:v>
                </c:pt>
                <c:pt idx="7">
                  <c:v>0.19949094850394811</c:v>
                </c:pt>
                <c:pt idx="8">
                  <c:v>0.22801695837346014</c:v>
                </c:pt>
                <c:pt idx="9">
                  <c:v>0.256545423903909</c:v>
                </c:pt>
                <c:pt idx="10">
                  <c:v>0.28508504515118521</c:v>
                </c:pt>
                <c:pt idx="11">
                  <c:v>0.31362635028024727</c:v>
                </c:pt>
                <c:pt idx="12">
                  <c:v>0.34217228608421896</c:v>
                </c:pt>
                <c:pt idx="13">
                  <c:v>0.37072320337180525</c:v>
                </c:pt>
                <c:pt idx="14">
                  <c:v>0.39928878446327198</c:v>
                </c:pt>
                <c:pt idx="15">
                  <c:v>0.42785513733389036</c:v>
                </c:pt>
                <c:pt idx="16">
                  <c:v>0.45643889031629059</c:v>
                </c:pt>
                <c:pt idx="17">
                  <c:v>0.48502551993007426</c:v>
                </c:pt>
                <c:pt idx="18">
                  <c:v>0.51361313180823254</c:v>
                </c:pt>
                <c:pt idx="19">
                  <c:v>0.54220369047951511</c:v>
                </c:pt>
                <c:pt idx="20">
                  <c:v>0.57079593303258302</c:v>
                </c:pt>
                <c:pt idx="21">
                  <c:v>0.59939252561359657</c:v>
                </c:pt>
                <c:pt idx="22">
                  <c:v>0.62799031094420754</c:v>
                </c:pt>
                <c:pt idx="23">
                  <c:v>0.65658978015660374</c:v>
                </c:pt>
                <c:pt idx="24">
                  <c:v>0.68519016147163425</c:v>
                </c:pt>
                <c:pt idx="25">
                  <c:v>0.71379075327188779</c:v>
                </c:pt>
                <c:pt idx="26">
                  <c:v>0.74239267814522159</c:v>
                </c:pt>
                <c:pt idx="27">
                  <c:v>0.77100000547261649</c:v>
                </c:pt>
                <c:pt idx="28">
                  <c:v>0.7996078940939394</c:v>
                </c:pt>
                <c:pt idx="29">
                  <c:v>0.82821985209624394</c:v>
                </c:pt>
                <c:pt idx="30">
                  <c:v>0.85683223106899442</c:v>
                </c:pt>
                <c:pt idx="31">
                  <c:v>0.88545597624379602</c:v>
                </c:pt>
                <c:pt idx="32">
                  <c:v>0.91408666743096201</c:v>
                </c:pt>
                <c:pt idx="33">
                  <c:v>0.94272093686692204</c:v>
                </c:pt>
                <c:pt idx="34">
                  <c:v>0.97135773212555998</c:v>
                </c:pt>
                <c:pt idx="3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DD-41EB-A6B5-66E4B6F3045E}"/>
            </c:ext>
          </c:extLst>
        </c:ser>
        <c:ser>
          <c:idx val="5"/>
          <c:order val="5"/>
          <c:tx>
            <c:v>Serie 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Sheet1!$BK$5:$BK$40</c:f>
              <c:numCache>
                <c:formatCode>General</c:formatCode>
                <c:ptCount val="36"/>
                <c:pt idx="0">
                  <c:v>0</c:v>
                </c:pt>
                <c:pt idx="1">
                  <c:v>2.8571428571428571E-2</c:v>
                </c:pt>
                <c:pt idx="2">
                  <c:v>5.7142857142857141E-2</c:v>
                </c:pt>
                <c:pt idx="3">
                  <c:v>8.5714285714285715E-2</c:v>
                </c:pt>
                <c:pt idx="4">
                  <c:v>0.11428571428571428</c:v>
                </c:pt>
                <c:pt idx="5">
                  <c:v>0.14285714285714285</c:v>
                </c:pt>
                <c:pt idx="6">
                  <c:v>0.17142857142857143</c:v>
                </c:pt>
                <c:pt idx="7">
                  <c:v>0.2</c:v>
                </c:pt>
                <c:pt idx="8">
                  <c:v>0.22857142857142859</c:v>
                </c:pt>
                <c:pt idx="9">
                  <c:v>0.25714285714285717</c:v>
                </c:pt>
                <c:pt idx="10">
                  <c:v>0.28571428571428575</c:v>
                </c:pt>
                <c:pt idx="11">
                  <c:v>0.31428571428571433</c:v>
                </c:pt>
                <c:pt idx="12">
                  <c:v>0.34285714285714292</c:v>
                </c:pt>
                <c:pt idx="13">
                  <c:v>0.3714285714285715</c:v>
                </c:pt>
                <c:pt idx="14">
                  <c:v>0.40000000000000008</c:v>
                </c:pt>
                <c:pt idx="15">
                  <c:v>0.42857142857142866</c:v>
                </c:pt>
                <c:pt idx="16">
                  <c:v>0.45714285714285724</c:v>
                </c:pt>
                <c:pt idx="17">
                  <c:v>0.48571428571428582</c:v>
                </c:pt>
                <c:pt idx="18">
                  <c:v>0.51428571428571435</c:v>
                </c:pt>
                <c:pt idx="19">
                  <c:v>0.54285714285714293</c:v>
                </c:pt>
                <c:pt idx="20">
                  <c:v>0.57142857142857151</c:v>
                </c:pt>
                <c:pt idx="21">
                  <c:v>0.60000000000000009</c:v>
                </c:pt>
                <c:pt idx="22">
                  <c:v>0.62857142857142867</c:v>
                </c:pt>
                <c:pt idx="23">
                  <c:v>0.65714285714285725</c:v>
                </c:pt>
                <c:pt idx="24">
                  <c:v>0.68571428571428583</c:v>
                </c:pt>
                <c:pt idx="25">
                  <c:v>0.71428571428571441</c:v>
                </c:pt>
                <c:pt idx="26">
                  <c:v>0.74285714285714299</c:v>
                </c:pt>
                <c:pt idx="27">
                  <c:v>0.77142857142857157</c:v>
                </c:pt>
                <c:pt idx="28">
                  <c:v>0.80000000000000016</c:v>
                </c:pt>
                <c:pt idx="29">
                  <c:v>0.82857142857142874</c:v>
                </c:pt>
                <c:pt idx="30">
                  <c:v>0.85714285714285732</c:v>
                </c:pt>
                <c:pt idx="31">
                  <c:v>0.8857142857142859</c:v>
                </c:pt>
                <c:pt idx="32">
                  <c:v>0.91428571428571448</c:v>
                </c:pt>
                <c:pt idx="33">
                  <c:v>0.94285714285714306</c:v>
                </c:pt>
                <c:pt idx="34">
                  <c:v>0.97142857142857164</c:v>
                </c:pt>
                <c:pt idx="35">
                  <c:v>1.0000000000000002</c:v>
                </c:pt>
              </c:numCache>
            </c:numRef>
          </c:xVal>
          <c:yVal>
            <c:numRef>
              <c:f>Sheet1!$BA$5:$BA$40</c:f>
              <c:numCache>
                <c:formatCode>General</c:formatCode>
                <c:ptCount val="36"/>
                <c:pt idx="0">
                  <c:v>0</c:v>
                </c:pt>
                <c:pt idx="1">
                  <c:v>2.8558630130195821E-2</c:v>
                </c:pt>
                <c:pt idx="2">
                  <c:v>5.7136595422132196E-2</c:v>
                </c:pt>
                <c:pt idx="3">
                  <c:v>8.5760130368392529E-2</c:v>
                </c:pt>
                <c:pt idx="4">
                  <c:v>0.11435785670669055</c:v>
                </c:pt>
                <c:pt idx="5">
                  <c:v>0.14289842932900426</c:v>
                </c:pt>
                <c:pt idx="6">
                  <c:v>0.1714722209516665</c:v>
                </c:pt>
                <c:pt idx="7">
                  <c:v>0.20009788532102668</c:v>
                </c:pt>
                <c:pt idx="8">
                  <c:v>0.22860387611220873</c:v>
                </c:pt>
                <c:pt idx="9">
                  <c:v>0.25711915118810347</c:v>
                </c:pt>
                <c:pt idx="10">
                  <c:v>0.28572778017266909</c:v>
                </c:pt>
                <c:pt idx="11">
                  <c:v>0.31430531957998598</c:v>
                </c:pt>
                <c:pt idx="12">
                  <c:v>0.34275764890906668</c:v>
                </c:pt>
                <c:pt idx="13">
                  <c:v>0.37137615841681315</c:v>
                </c:pt>
                <c:pt idx="14">
                  <c:v>0.39997209603970768</c:v>
                </c:pt>
                <c:pt idx="15">
                  <c:v>0.42852578590831275</c:v>
                </c:pt>
                <c:pt idx="16">
                  <c:v>0.45706320698443992</c:v>
                </c:pt>
                <c:pt idx="17">
                  <c:v>0.48568239790757833</c:v>
                </c:pt>
                <c:pt idx="18">
                  <c:v>0.51426138532260224</c:v>
                </c:pt>
                <c:pt idx="19">
                  <c:v>0.54274684847510757</c:v>
                </c:pt>
                <c:pt idx="20">
                  <c:v>0.57136859470596446</c:v>
                </c:pt>
                <c:pt idx="21">
                  <c:v>0.599947752474837</c:v>
                </c:pt>
                <c:pt idx="22">
                  <c:v>0.62857571662114409</c:v>
                </c:pt>
                <c:pt idx="23">
                  <c:v>0.65710674942797331</c:v>
                </c:pt>
                <c:pt idx="24">
                  <c:v>0.68574714940517967</c:v>
                </c:pt>
                <c:pt idx="25">
                  <c:v>0.7144130172826535</c:v>
                </c:pt>
                <c:pt idx="26">
                  <c:v>0.743028715951909</c:v>
                </c:pt>
                <c:pt idx="27">
                  <c:v>0.77158913479750746</c:v>
                </c:pt>
                <c:pt idx="28">
                  <c:v>0.80015142753543322</c:v>
                </c:pt>
                <c:pt idx="29">
                  <c:v>0.8286545223112004</c:v>
                </c:pt>
                <c:pt idx="30">
                  <c:v>0.85729807383459411</c:v>
                </c:pt>
                <c:pt idx="31">
                  <c:v>0.88584895286470822</c:v>
                </c:pt>
                <c:pt idx="32">
                  <c:v>0.91434829985582067</c:v>
                </c:pt>
                <c:pt idx="33">
                  <c:v>0.94291161471683493</c:v>
                </c:pt>
                <c:pt idx="34">
                  <c:v>0.97139827034627557</c:v>
                </c:pt>
                <c:pt idx="3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DDD-41EB-A6B5-66E4B6F3045E}"/>
            </c:ext>
          </c:extLst>
        </c:ser>
        <c:ser>
          <c:idx val="6"/>
          <c:order val="6"/>
          <c:tx>
            <c:v>Serie 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Sheet1!$BK$5:$BK$40</c:f>
              <c:numCache>
                <c:formatCode>General</c:formatCode>
                <c:ptCount val="36"/>
                <c:pt idx="0">
                  <c:v>0</c:v>
                </c:pt>
                <c:pt idx="1">
                  <c:v>2.8571428571428571E-2</c:v>
                </c:pt>
                <c:pt idx="2">
                  <c:v>5.7142857142857141E-2</c:v>
                </c:pt>
                <c:pt idx="3">
                  <c:v>8.5714285714285715E-2</c:v>
                </c:pt>
                <c:pt idx="4">
                  <c:v>0.11428571428571428</c:v>
                </c:pt>
                <c:pt idx="5">
                  <c:v>0.14285714285714285</c:v>
                </c:pt>
                <c:pt idx="6">
                  <c:v>0.17142857142857143</c:v>
                </c:pt>
                <c:pt idx="7">
                  <c:v>0.2</c:v>
                </c:pt>
                <c:pt idx="8">
                  <c:v>0.22857142857142859</c:v>
                </c:pt>
                <c:pt idx="9">
                  <c:v>0.25714285714285717</c:v>
                </c:pt>
                <c:pt idx="10">
                  <c:v>0.28571428571428575</c:v>
                </c:pt>
                <c:pt idx="11">
                  <c:v>0.31428571428571433</c:v>
                </c:pt>
                <c:pt idx="12">
                  <c:v>0.34285714285714292</c:v>
                </c:pt>
                <c:pt idx="13">
                  <c:v>0.3714285714285715</c:v>
                </c:pt>
                <c:pt idx="14">
                  <c:v>0.40000000000000008</c:v>
                </c:pt>
                <c:pt idx="15">
                  <c:v>0.42857142857142866</c:v>
                </c:pt>
                <c:pt idx="16">
                  <c:v>0.45714285714285724</c:v>
                </c:pt>
                <c:pt idx="17">
                  <c:v>0.48571428571428582</c:v>
                </c:pt>
                <c:pt idx="18">
                  <c:v>0.51428571428571435</c:v>
                </c:pt>
                <c:pt idx="19">
                  <c:v>0.54285714285714293</c:v>
                </c:pt>
                <c:pt idx="20">
                  <c:v>0.57142857142857151</c:v>
                </c:pt>
                <c:pt idx="21">
                  <c:v>0.60000000000000009</c:v>
                </c:pt>
                <c:pt idx="22">
                  <c:v>0.62857142857142867</c:v>
                </c:pt>
                <c:pt idx="23">
                  <c:v>0.65714285714285725</c:v>
                </c:pt>
                <c:pt idx="24">
                  <c:v>0.68571428571428583</c:v>
                </c:pt>
                <c:pt idx="25">
                  <c:v>0.71428571428571441</c:v>
                </c:pt>
                <c:pt idx="26">
                  <c:v>0.74285714285714299</c:v>
                </c:pt>
                <c:pt idx="27">
                  <c:v>0.77142857142857157</c:v>
                </c:pt>
                <c:pt idx="28">
                  <c:v>0.80000000000000016</c:v>
                </c:pt>
                <c:pt idx="29">
                  <c:v>0.82857142857142874</c:v>
                </c:pt>
                <c:pt idx="30">
                  <c:v>0.85714285714285732</c:v>
                </c:pt>
                <c:pt idx="31">
                  <c:v>0.8857142857142859</c:v>
                </c:pt>
                <c:pt idx="32">
                  <c:v>0.91428571428571448</c:v>
                </c:pt>
                <c:pt idx="33">
                  <c:v>0.94285714285714306</c:v>
                </c:pt>
                <c:pt idx="34">
                  <c:v>0.97142857142857164</c:v>
                </c:pt>
                <c:pt idx="35">
                  <c:v>1.0000000000000002</c:v>
                </c:pt>
              </c:numCache>
            </c:numRef>
          </c:xVal>
          <c:yVal>
            <c:numRef>
              <c:f>Sheet1!$BI$5:$BI$40</c:f>
              <c:numCache>
                <c:formatCode>General</c:formatCode>
                <c:ptCount val="36"/>
                <c:pt idx="0">
                  <c:v>0</c:v>
                </c:pt>
                <c:pt idx="1">
                  <c:v>2.8455349738847724E-2</c:v>
                </c:pt>
                <c:pt idx="2">
                  <c:v>5.6937860040318172E-2</c:v>
                </c:pt>
                <c:pt idx="3">
                  <c:v>8.5422875928746145E-2</c:v>
                </c:pt>
                <c:pt idx="4">
                  <c:v>0.1139191168467448</c:v>
                </c:pt>
                <c:pt idx="5">
                  <c:v>0.14241706156387521</c:v>
                </c:pt>
                <c:pt idx="6">
                  <c:v>0.17093675477579942</c:v>
                </c:pt>
                <c:pt idx="7">
                  <c:v>0.19946777324077256</c:v>
                </c:pt>
                <c:pt idx="8">
                  <c:v>0.22799939304661601</c:v>
                </c:pt>
                <c:pt idx="9">
                  <c:v>0.25653341821593872</c:v>
                </c:pt>
                <c:pt idx="10">
                  <c:v>0.28506774405569618</c:v>
                </c:pt>
                <c:pt idx="11">
                  <c:v>0.31360227034241001</c:v>
                </c:pt>
                <c:pt idx="12">
                  <c:v>0.34214050489782205</c:v>
                </c:pt>
                <c:pt idx="13">
                  <c:v>0.37068475286193225</c:v>
                </c:pt>
                <c:pt idx="14">
                  <c:v>0.39923461334082788</c:v>
                </c:pt>
                <c:pt idx="15">
                  <c:v>0.42778557627798486</c:v>
                </c:pt>
                <c:pt idx="16">
                  <c:v>0.45633714055601216</c:v>
                </c:pt>
                <c:pt idx="17">
                  <c:v>0.48489281399665046</c:v>
                </c:pt>
                <c:pt idx="18">
                  <c:v>0.51345710665642286</c:v>
                </c:pt>
                <c:pt idx="19">
                  <c:v>0.54202149953967438</c:v>
                </c:pt>
                <c:pt idx="20">
                  <c:v>0.57058759622205668</c:v>
                </c:pt>
                <c:pt idx="21">
                  <c:v>0.5991695282140127</c:v>
                </c:pt>
                <c:pt idx="22">
                  <c:v>0.62775707272075409</c:v>
                </c:pt>
                <c:pt idx="23">
                  <c:v>0.65635293577619491</c:v>
                </c:pt>
                <c:pt idx="24">
                  <c:v>0.68495611514555277</c:v>
                </c:pt>
                <c:pt idx="25">
                  <c:v>0.71356099831404141</c:v>
                </c:pt>
                <c:pt idx="26">
                  <c:v>0.7421707924329678</c:v>
                </c:pt>
                <c:pt idx="27">
                  <c:v>0.770791911804943</c:v>
                </c:pt>
                <c:pt idx="28">
                  <c:v>0.799419245032574</c:v>
                </c:pt>
                <c:pt idx="29">
                  <c:v>0.82805088786977232</c:v>
                </c:pt>
                <c:pt idx="30">
                  <c:v>0.85668303182436178</c:v>
                </c:pt>
                <c:pt idx="31">
                  <c:v>0.88531918471808413</c:v>
                </c:pt>
                <c:pt idx="32">
                  <c:v>0.91395633984658964</c:v>
                </c:pt>
                <c:pt idx="33">
                  <c:v>0.94262706984032996</c:v>
                </c:pt>
                <c:pt idx="34">
                  <c:v>0.9713045148071171</c:v>
                </c:pt>
                <c:pt idx="3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DDD-41EB-A6B5-66E4B6F30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344000"/>
        <c:axId val="527342688"/>
      </c:scatterChart>
      <c:valAx>
        <c:axId val="52734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7342688"/>
        <c:crosses val="autoZero"/>
        <c:crossBetween val="midCat"/>
      </c:valAx>
      <c:valAx>
        <c:axId val="52734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734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max_fairness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Sheet1!$BK$5:$BK$40</c:f>
              <c:numCache>
                <c:formatCode>General</c:formatCode>
                <c:ptCount val="36"/>
                <c:pt idx="0">
                  <c:v>0</c:v>
                </c:pt>
                <c:pt idx="1">
                  <c:v>2.8571428571428571E-2</c:v>
                </c:pt>
                <c:pt idx="2">
                  <c:v>5.7142857142857141E-2</c:v>
                </c:pt>
                <c:pt idx="3">
                  <c:v>8.5714285714285715E-2</c:v>
                </c:pt>
                <c:pt idx="4">
                  <c:v>0.11428571428571428</c:v>
                </c:pt>
                <c:pt idx="5">
                  <c:v>0.14285714285714285</c:v>
                </c:pt>
                <c:pt idx="6">
                  <c:v>0.17142857142857143</c:v>
                </c:pt>
                <c:pt idx="7">
                  <c:v>0.2</c:v>
                </c:pt>
                <c:pt idx="8">
                  <c:v>0.22857142857142859</c:v>
                </c:pt>
                <c:pt idx="9">
                  <c:v>0.25714285714285717</c:v>
                </c:pt>
                <c:pt idx="10">
                  <c:v>0.28571428571428575</c:v>
                </c:pt>
                <c:pt idx="11">
                  <c:v>0.31428571428571433</c:v>
                </c:pt>
                <c:pt idx="12">
                  <c:v>0.34285714285714292</c:v>
                </c:pt>
                <c:pt idx="13">
                  <c:v>0.3714285714285715</c:v>
                </c:pt>
                <c:pt idx="14">
                  <c:v>0.40000000000000008</c:v>
                </c:pt>
                <c:pt idx="15">
                  <c:v>0.42857142857142866</c:v>
                </c:pt>
                <c:pt idx="16">
                  <c:v>0.45714285714285724</c:v>
                </c:pt>
                <c:pt idx="17">
                  <c:v>0.48571428571428582</c:v>
                </c:pt>
                <c:pt idx="18">
                  <c:v>0.51428571428571435</c:v>
                </c:pt>
                <c:pt idx="19">
                  <c:v>0.54285714285714293</c:v>
                </c:pt>
                <c:pt idx="20">
                  <c:v>0.57142857142857151</c:v>
                </c:pt>
                <c:pt idx="21">
                  <c:v>0.60000000000000009</c:v>
                </c:pt>
                <c:pt idx="22">
                  <c:v>0.62857142857142867</c:v>
                </c:pt>
                <c:pt idx="23">
                  <c:v>0.65714285714285725</c:v>
                </c:pt>
                <c:pt idx="24">
                  <c:v>0.68571428571428583</c:v>
                </c:pt>
                <c:pt idx="25">
                  <c:v>0.71428571428571441</c:v>
                </c:pt>
                <c:pt idx="26">
                  <c:v>0.74285714285714299</c:v>
                </c:pt>
                <c:pt idx="27">
                  <c:v>0.77142857142857157</c:v>
                </c:pt>
                <c:pt idx="28">
                  <c:v>0.80000000000000016</c:v>
                </c:pt>
                <c:pt idx="29">
                  <c:v>0.82857142857142874</c:v>
                </c:pt>
                <c:pt idx="30">
                  <c:v>0.85714285714285732</c:v>
                </c:pt>
                <c:pt idx="31">
                  <c:v>0.8857142857142859</c:v>
                </c:pt>
                <c:pt idx="32">
                  <c:v>0.91428571428571448</c:v>
                </c:pt>
                <c:pt idx="33">
                  <c:v>0.94285714285714306</c:v>
                </c:pt>
                <c:pt idx="34">
                  <c:v>0.97142857142857164</c:v>
                </c:pt>
                <c:pt idx="35">
                  <c:v>1.0000000000000002</c:v>
                </c:pt>
              </c:numCache>
            </c:numRef>
          </c:xVal>
          <c:yVal>
            <c:numRef>
              <c:f>Sheet1!$BK$5:$BK$40</c:f>
              <c:numCache>
                <c:formatCode>General</c:formatCode>
                <c:ptCount val="36"/>
                <c:pt idx="0">
                  <c:v>0</c:v>
                </c:pt>
                <c:pt idx="1">
                  <c:v>2.8571428571428571E-2</c:v>
                </c:pt>
                <c:pt idx="2">
                  <c:v>5.7142857142857141E-2</c:v>
                </c:pt>
                <c:pt idx="3">
                  <c:v>8.5714285714285715E-2</c:v>
                </c:pt>
                <c:pt idx="4">
                  <c:v>0.11428571428571428</c:v>
                </c:pt>
                <c:pt idx="5">
                  <c:v>0.14285714285714285</c:v>
                </c:pt>
                <c:pt idx="6">
                  <c:v>0.17142857142857143</c:v>
                </c:pt>
                <c:pt idx="7">
                  <c:v>0.2</c:v>
                </c:pt>
                <c:pt idx="8">
                  <c:v>0.22857142857142859</c:v>
                </c:pt>
                <c:pt idx="9">
                  <c:v>0.25714285714285717</c:v>
                </c:pt>
                <c:pt idx="10">
                  <c:v>0.28571428571428575</c:v>
                </c:pt>
                <c:pt idx="11">
                  <c:v>0.31428571428571433</c:v>
                </c:pt>
                <c:pt idx="12">
                  <c:v>0.34285714285714292</c:v>
                </c:pt>
                <c:pt idx="13">
                  <c:v>0.3714285714285715</c:v>
                </c:pt>
                <c:pt idx="14">
                  <c:v>0.40000000000000008</c:v>
                </c:pt>
                <c:pt idx="15">
                  <c:v>0.42857142857142866</c:v>
                </c:pt>
                <c:pt idx="16">
                  <c:v>0.45714285714285724</c:v>
                </c:pt>
                <c:pt idx="17">
                  <c:v>0.48571428571428582</c:v>
                </c:pt>
                <c:pt idx="18">
                  <c:v>0.51428571428571435</c:v>
                </c:pt>
                <c:pt idx="19">
                  <c:v>0.54285714285714293</c:v>
                </c:pt>
                <c:pt idx="20">
                  <c:v>0.57142857142857151</c:v>
                </c:pt>
                <c:pt idx="21">
                  <c:v>0.60000000000000009</c:v>
                </c:pt>
                <c:pt idx="22">
                  <c:v>0.62857142857142867</c:v>
                </c:pt>
                <c:pt idx="23">
                  <c:v>0.65714285714285725</c:v>
                </c:pt>
                <c:pt idx="24">
                  <c:v>0.68571428571428583</c:v>
                </c:pt>
                <c:pt idx="25">
                  <c:v>0.71428571428571441</c:v>
                </c:pt>
                <c:pt idx="26">
                  <c:v>0.74285714285714299</c:v>
                </c:pt>
                <c:pt idx="27">
                  <c:v>0.77142857142857157</c:v>
                </c:pt>
                <c:pt idx="28">
                  <c:v>0.80000000000000016</c:v>
                </c:pt>
                <c:pt idx="29">
                  <c:v>0.82857142857142874</c:v>
                </c:pt>
                <c:pt idx="30">
                  <c:v>0.85714285714285732</c:v>
                </c:pt>
                <c:pt idx="31">
                  <c:v>0.8857142857142859</c:v>
                </c:pt>
                <c:pt idx="32">
                  <c:v>0.91428571428571448</c:v>
                </c:pt>
                <c:pt idx="33">
                  <c:v>0.94285714285714306</c:v>
                </c:pt>
                <c:pt idx="34">
                  <c:v>0.97142857142857164</c:v>
                </c:pt>
                <c:pt idx="35">
                  <c:v>1.0000000000000002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C1-4391-AE17-48D975F58F0C}"/>
            </c:ext>
          </c:extLst>
        </c:ser>
        <c:ser>
          <c:idx val="1"/>
          <c:order val="1"/>
          <c:tx>
            <c:v>Serie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Sheet1!$BK$5:$BK$40</c:f>
              <c:numCache>
                <c:formatCode>General</c:formatCode>
                <c:ptCount val="36"/>
                <c:pt idx="0">
                  <c:v>0</c:v>
                </c:pt>
                <c:pt idx="1">
                  <c:v>2.8571428571428571E-2</c:v>
                </c:pt>
                <c:pt idx="2">
                  <c:v>5.7142857142857141E-2</c:v>
                </c:pt>
                <c:pt idx="3">
                  <c:v>8.5714285714285715E-2</c:v>
                </c:pt>
                <c:pt idx="4">
                  <c:v>0.11428571428571428</c:v>
                </c:pt>
                <c:pt idx="5">
                  <c:v>0.14285714285714285</c:v>
                </c:pt>
                <c:pt idx="6">
                  <c:v>0.17142857142857143</c:v>
                </c:pt>
                <c:pt idx="7">
                  <c:v>0.2</c:v>
                </c:pt>
                <c:pt idx="8">
                  <c:v>0.22857142857142859</c:v>
                </c:pt>
                <c:pt idx="9">
                  <c:v>0.25714285714285717</c:v>
                </c:pt>
                <c:pt idx="10">
                  <c:v>0.28571428571428575</c:v>
                </c:pt>
                <c:pt idx="11">
                  <c:v>0.31428571428571433</c:v>
                </c:pt>
                <c:pt idx="12">
                  <c:v>0.34285714285714292</c:v>
                </c:pt>
                <c:pt idx="13">
                  <c:v>0.3714285714285715</c:v>
                </c:pt>
                <c:pt idx="14">
                  <c:v>0.40000000000000008</c:v>
                </c:pt>
                <c:pt idx="15">
                  <c:v>0.42857142857142866</c:v>
                </c:pt>
                <c:pt idx="16">
                  <c:v>0.45714285714285724</c:v>
                </c:pt>
                <c:pt idx="17">
                  <c:v>0.48571428571428582</c:v>
                </c:pt>
                <c:pt idx="18">
                  <c:v>0.51428571428571435</c:v>
                </c:pt>
                <c:pt idx="19">
                  <c:v>0.54285714285714293</c:v>
                </c:pt>
                <c:pt idx="20">
                  <c:v>0.57142857142857151</c:v>
                </c:pt>
                <c:pt idx="21">
                  <c:v>0.60000000000000009</c:v>
                </c:pt>
                <c:pt idx="22">
                  <c:v>0.62857142857142867</c:v>
                </c:pt>
                <c:pt idx="23">
                  <c:v>0.65714285714285725</c:v>
                </c:pt>
                <c:pt idx="24">
                  <c:v>0.68571428571428583</c:v>
                </c:pt>
                <c:pt idx="25">
                  <c:v>0.71428571428571441</c:v>
                </c:pt>
                <c:pt idx="26">
                  <c:v>0.74285714285714299</c:v>
                </c:pt>
                <c:pt idx="27">
                  <c:v>0.77142857142857157</c:v>
                </c:pt>
                <c:pt idx="28">
                  <c:v>0.80000000000000016</c:v>
                </c:pt>
                <c:pt idx="29">
                  <c:v>0.82857142857142874</c:v>
                </c:pt>
                <c:pt idx="30">
                  <c:v>0.85714285714285732</c:v>
                </c:pt>
                <c:pt idx="31">
                  <c:v>0.8857142857142859</c:v>
                </c:pt>
                <c:pt idx="32">
                  <c:v>0.91428571428571448</c:v>
                </c:pt>
                <c:pt idx="33">
                  <c:v>0.94285714285714306</c:v>
                </c:pt>
                <c:pt idx="34">
                  <c:v>0.97142857142857164</c:v>
                </c:pt>
                <c:pt idx="35">
                  <c:v>1.0000000000000002</c:v>
                </c:pt>
              </c:numCache>
            </c:numRef>
          </c:xVal>
          <c:yVal>
            <c:numRef>
              <c:f>Sheet1!$U$45:$U$80</c:f>
              <c:numCache>
                <c:formatCode>General</c:formatCode>
                <c:ptCount val="36"/>
                <c:pt idx="0">
                  <c:v>0</c:v>
                </c:pt>
                <c:pt idx="1">
                  <c:v>2.8535794230014289E-2</c:v>
                </c:pt>
                <c:pt idx="2">
                  <c:v>5.7023191373052923E-2</c:v>
                </c:pt>
                <c:pt idx="3">
                  <c:v>8.5566049774148611E-2</c:v>
                </c:pt>
                <c:pt idx="4">
                  <c:v>0.11428145431142066</c:v>
                </c:pt>
                <c:pt idx="5">
                  <c:v>0.14291780025319745</c:v>
                </c:pt>
                <c:pt idx="6">
                  <c:v>0.17152634041518958</c:v>
                </c:pt>
                <c:pt idx="7">
                  <c:v>0.2000658921830136</c:v>
                </c:pt>
                <c:pt idx="8">
                  <c:v>0.22872989360306278</c:v>
                </c:pt>
                <c:pt idx="9">
                  <c:v>0.257282371300949</c:v>
                </c:pt>
                <c:pt idx="10">
                  <c:v>0.28583064055648877</c:v>
                </c:pt>
                <c:pt idx="11">
                  <c:v>0.31438341885739945</c:v>
                </c:pt>
                <c:pt idx="12">
                  <c:v>0.34281505413935659</c:v>
                </c:pt>
                <c:pt idx="13">
                  <c:v>0.37141382470304596</c:v>
                </c:pt>
                <c:pt idx="14">
                  <c:v>0.40001590190000696</c:v>
                </c:pt>
                <c:pt idx="15">
                  <c:v>0.42855064401943571</c:v>
                </c:pt>
                <c:pt idx="16">
                  <c:v>0.45709515573716719</c:v>
                </c:pt>
                <c:pt idx="17">
                  <c:v>0.48572143147761682</c:v>
                </c:pt>
                <c:pt idx="18">
                  <c:v>0.51437325847516491</c:v>
                </c:pt>
                <c:pt idx="19">
                  <c:v>0.54299893300956414</c:v>
                </c:pt>
                <c:pt idx="20">
                  <c:v>0.57155787367248156</c:v>
                </c:pt>
                <c:pt idx="21">
                  <c:v>0.60012102277774382</c:v>
                </c:pt>
                <c:pt idx="22">
                  <c:v>0.62873091565334727</c:v>
                </c:pt>
                <c:pt idx="23">
                  <c:v>0.65727617887863998</c:v>
                </c:pt>
                <c:pt idx="24">
                  <c:v>0.68587044039695844</c:v>
                </c:pt>
                <c:pt idx="25">
                  <c:v>0.71429140427153959</c:v>
                </c:pt>
                <c:pt idx="26">
                  <c:v>0.74290385227285227</c:v>
                </c:pt>
                <c:pt idx="27">
                  <c:v>0.77142070851231137</c:v>
                </c:pt>
                <c:pt idx="28">
                  <c:v>0.80001797606087721</c:v>
                </c:pt>
                <c:pt idx="29">
                  <c:v>0.82871474321061844</c:v>
                </c:pt>
                <c:pt idx="30">
                  <c:v>0.85728089834612797</c:v>
                </c:pt>
                <c:pt idx="31">
                  <c:v>0.88587095142210148</c:v>
                </c:pt>
                <c:pt idx="32">
                  <c:v>0.91438059318896836</c:v>
                </c:pt>
                <c:pt idx="33">
                  <c:v>0.94296508510898414</c:v>
                </c:pt>
                <c:pt idx="34">
                  <c:v>0.9715121519524248</c:v>
                </c:pt>
                <c:pt idx="3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C1-4391-AE17-48D975F58F0C}"/>
            </c:ext>
          </c:extLst>
        </c:ser>
        <c:ser>
          <c:idx val="2"/>
          <c:order val="2"/>
          <c:tx>
            <c:v>Serie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Sheet1!$BK$5:$BK$40</c:f>
              <c:numCache>
                <c:formatCode>General</c:formatCode>
                <c:ptCount val="36"/>
                <c:pt idx="0">
                  <c:v>0</c:v>
                </c:pt>
                <c:pt idx="1">
                  <c:v>2.8571428571428571E-2</c:v>
                </c:pt>
                <c:pt idx="2">
                  <c:v>5.7142857142857141E-2</c:v>
                </c:pt>
                <c:pt idx="3">
                  <c:v>8.5714285714285715E-2</c:v>
                </c:pt>
                <c:pt idx="4">
                  <c:v>0.11428571428571428</c:v>
                </c:pt>
                <c:pt idx="5">
                  <c:v>0.14285714285714285</c:v>
                </c:pt>
                <c:pt idx="6">
                  <c:v>0.17142857142857143</c:v>
                </c:pt>
                <c:pt idx="7">
                  <c:v>0.2</c:v>
                </c:pt>
                <c:pt idx="8">
                  <c:v>0.22857142857142859</c:v>
                </c:pt>
                <c:pt idx="9">
                  <c:v>0.25714285714285717</c:v>
                </c:pt>
                <c:pt idx="10">
                  <c:v>0.28571428571428575</c:v>
                </c:pt>
                <c:pt idx="11">
                  <c:v>0.31428571428571433</c:v>
                </c:pt>
                <c:pt idx="12">
                  <c:v>0.34285714285714292</c:v>
                </c:pt>
                <c:pt idx="13">
                  <c:v>0.3714285714285715</c:v>
                </c:pt>
                <c:pt idx="14">
                  <c:v>0.40000000000000008</c:v>
                </c:pt>
                <c:pt idx="15">
                  <c:v>0.42857142857142866</c:v>
                </c:pt>
                <c:pt idx="16">
                  <c:v>0.45714285714285724</c:v>
                </c:pt>
                <c:pt idx="17">
                  <c:v>0.48571428571428582</c:v>
                </c:pt>
                <c:pt idx="18">
                  <c:v>0.51428571428571435</c:v>
                </c:pt>
                <c:pt idx="19">
                  <c:v>0.54285714285714293</c:v>
                </c:pt>
                <c:pt idx="20">
                  <c:v>0.57142857142857151</c:v>
                </c:pt>
                <c:pt idx="21">
                  <c:v>0.60000000000000009</c:v>
                </c:pt>
                <c:pt idx="22">
                  <c:v>0.62857142857142867</c:v>
                </c:pt>
                <c:pt idx="23">
                  <c:v>0.65714285714285725</c:v>
                </c:pt>
                <c:pt idx="24">
                  <c:v>0.68571428571428583</c:v>
                </c:pt>
                <c:pt idx="25">
                  <c:v>0.71428571428571441</c:v>
                </c:pt>
                <c:pt idx="26">
                  <c:v>0.74285714285714299</c:v>
                </c:pt>
                <c:pt idx="27">
                  <c:v>0.77142857142857157</c:v>
                </c:pt>
                <c:pt idx="28">
                  <c:v>0.80000000000000016</c:v>
                </c:pt>
                <c:pt idx="29">
                  <c:v>0.82857142857142874</c:v>
                </c:pt>
                <c:pt idx="30">
                  <c:v>0.85714285714285732</c:v>
                </c:pt>
                <c:pt idx="31">
                  <c:v>0.8857142857142859</c:v>
                </c:pt>
                <c:pt idx="32">
                  <c:v>0.91428571428571448</c:v>
                </c:pt>
                <c:pt idx="33">
                  <c:v>0.94285714285714306</c:v>
                </c:pt>
                <c:pt idx="34">
                  <c:v>0.97142857142857164</c:v>
                </c:pt>
                <c:pt idx="35">
                  <c:v>1.0000000000000002</c:v>
                </c:pt>
              </c:numCache>
            </c:numRef>
          </c:xVal>
          <c:yVal>
            <c:numRef>
              <c:f>Sheet1!$AC$45:$AC$80</c:f>
              <c:numCache>
                <c:formatCode>General</c:formatCode>
                <c:ptCount val="36"/>
                <c:pt idx="0">
                  <c:v>0</c:v>
                </c:pt>
                <c:pt idx="1">
                  <c:v>2.8620916137712667E-2</c:v>
                </c:pt>
                <c:pt idx="2">
                  <c:v>5.6944096056726651E-2</c:v>
                </c:pt>
                <c:pt idx="3">
                  <c:v>8.5542645903372905E-2</c:v>
                </c:pt>
                <c:pt idx="4">
                  <c:v>0.11423402788282705</c:v>
                </c:pt>
                <c:pt idx="5">
                  <c:v>0.14288548723521882</c:v>
                </c:pt>
                <c:pt idx="6">
                  <c:v>0.17144844341436458</c:v>
                </c:pt>
                <c:pt idx="7">
                  <c:v>0.20009100434988183</c:v>
                </c:pt>
                <c:pt idx="8">
                  <c:v>0.22862269582108663</c:v>
                </c:pt>
                <c:pt idx="9">
                  <c:v>0.25716472869568735</c:v>
                </c:pt>
                <c:pt idx="10">
                  <c:v>0.28571349550738173</c:v>
                </c:pt>
                <c:pt idx="11">
                  <c:v>0.31432912069451985</c:v>
                </c:pt>
                <c:pt idx="12">
                  <c:v>0.34285359723312231</c:v>
                </c:pt>
                <c:pt idx="13">
                  <c:v>0.3714317047707299</c:v>
                </c:pt>
                <c:pt idx="14">
                  <c:v>0.4000261661555698</c:v>
                </c:pt>
                <c:pt idx="15">
                  <c:v>0.42866776510007432</c:v>
                </c:pt>
                <c:pt idx="16">
                  <c:v>0.45733605929520482</c:v>
                </c:pt>
                <c:pt idx="17">
                  <c:v>0.48585620687424552</c:v>
                </c:pt>
                <c:pt idx="18">
                  <c:v>0.51433402684868978</c:v>
                </c:pt>
                <c:pt idx="19">
                  <c:v>0.5429152608570933</c:v>
                </c:pt>
                <c:pt idx="20">
                  <c:v>0.57151116522845236</c:v>
                </c:pt>
                <c:pt idx="21">
                  <c:v>0.60006546348847445</c:v>
                </c:pt>
                <c:pt idx="22">
                  <c:v>0.62875708596568403</c:v>
                </c:pt>
                <c:pt idx="23">
                  <c:v>0.65729022042340801</c:v>
                </c:pt>
                <c:pt idx="24">
                  <c:v>0.68605687819967409</c:v>
                </c:pt>
                <c:pt idx="25">
                  <c:v>0.71469174320708273</c:v>
                </c:pt>
                <c:pt idx="26">
                  <c:v>0.7431440704196669</c:v>
                </c:pt>
                <c:pt idx="27">
                  <c:v>0.77183641439013606</c:v>
                </c:pt>
                <c:pt idx="28">
                  <c:v>0.80031399386682711</c:v>
                </c:pt>
                <c:pt idx="29">
                  <c:v>0.8289216826281034</c:v>
                </c:pt>
                <c:pt idx="30">
                  <c:v>0.85739036368791999</c:v>
                </c:pt>
                <c:pt idx="31">
                  <c:v>0.88596534475473387</c:v>
                </c:pt>
                <c:pt idx="32">
                  <c:v>0.91440131812008807</c:v>
                </c:pt>
                <c:pt idx="33">
                  <c:v>0.94292868063173096</c:v>
                </c:pt>
                <c:pt idx="34">
                  <c:v>0.97141756350283071</c:v>
                </c:pt>
                <c:pt idx="3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C1-4391-AE17-48D975F58F0C}"/>
            </c:ext>
          </c:extLst>
        </c:ser>
        <c:ser>
          <c:idx val="3"/>
          <c:order val="3"/>
          <c:tx>
            <c:v>Serie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Sheet1!$BK$5:$BK$40</c:f>
              <c:numCache>
                <c:formatCode>General</c:formatCode>
                <c:ptCount val="36"/>
                <c:pt idx="0">
                  <c:v>0</c:v>
                </c:pt>
                <c:pt idx="1">
                  <c:v>2.8571428571428571E-2</c:v>
                </c:pt>
                <c:pt idx="2">
                  <c:v>5.7142857142857141E-2</c:v>
                </c:pt>
                <c:pt idx="3">
                  <c:v>8.5714285714285715E-2</c:v>
                </c:pt>
                <c:pt idx="4">
                  <c:v>0.11428571428571428</c:v>
                </c:pt>
                <c:pt idx="5">
                  <c:v>0.14285714285714285</c:v>
                </c:pt>
                <c:pt idx="6">
                  <c:v>0.17142857142857143</c:v>
                </c:pt>
                <c:pt idx="7">
                  <c:v>0.2</c:v>
                </c:pt>
                <c:pt idx="8">
                  <c:v>0.22857142857142859</c:v>
                </c:pt>
                <c:pt idx="9">
                  <c:v>0.25714285714285717</c:v>
                </c:pt>
                <c:pt idx="10">
                  <c:v>0.28571428571428575</c:v>
                </c:pt>
                <c:pt idx="11">
                  <c:v>0.31428571428571433</c:v>
                </c:pt>
                <c:pt idx="12">
                  <c:v>0.34285714285714292</c:v>
                </c:pt>
                <c:pt idx="13">
                  <c:v>0.3714285714285715</c:v>
                </c:pt>
                <c:pt idx="14">
                  <c:v>0.40000000000000008</c:v>
                </c:pt>
                <c:pt idx="15">
                  <c:v>0.42857142857142866</c:v>
                </c:pt>
                <c:pt idx="16">
                  <c:v>0.45714285714285724</c:v>
                </c:pt>
                <c:pt idx="17">
                  <c:v>0.48571428571428582</c:v>
                </c:pt>
                <c:pt idx="18">
                  <c:v>0.51428571428571435</c:v>
                </c:pt>
                <c:pt idx="19">
                  <c:v>0.54285714285714293</c:v>
                </c:pt>
                <c:pt idx="20">
                  <c:v>0.57142857142857151</c:v>
                </c:pt>
                <c:pt idx="21">
                  <c:v>0.60000000000000009</c:v>
                </c:pt>
                <c:pt idx="22">
                  <c:v>0.62857142857142867</c:v>
                </c:pt>
                <c:pt idx="23">
                  <c:v>0.65714285714285725</c:v>
                </c:pt>
                <c:pt idx="24">
                  <c:v>0.68571428571428583</c:v>
                </c:pt>
                <c:pt idx="25">
                  <c:v>0.71428571428571441</c:v>
                </c:pt>
                <c:pt idx="26">
                  <c:v>0.74285714285714299</c:v>
                </c:pt>
                <c:pt idx="27">
                  <c:v>0.77142857142857157</c:v>
                </c:pt>
                <c:pt idx="28">
                  <c:v>0.80000000000000016</c:v>
                </c:pt>
                <c:pt idx="29">
                  <c:v>0.82857142857142874</c:v>
                </c:pt>
                <c:pt idx="30">
                  <c:v>0.85714285714285732</c:v>
                </c:pt>
                <c:pt idx="31">
                  <c:v>0.8857142857142859</c:v>
                </c:pt>
                <c:pt idx="32">
                  <c:v>0.91428571428571448</c:v>
                </c:pt>
                <c:pt idx="33">
                  <c:v>0.94285714285714306</c:v>
                </c:pt>
                <c:pt idx="34">
                  <c:v>0.97142857142857164</c:v>
                </c:pt>
                <c:pt idx="35">
                  <c:v>1.0000000000000002</c:v>
                </c:pt>
              </c:numCache>
            </c:numRef>
          </c:xVal>
          <c:yVal>
            <c:numRef>
              <c:f>Sheet1!$AK$45:$AK$80</c:f>
              <c:numCache>
                <c:formatCode>General</c:formatCode>
                <c:ptCount val="36"/>
                <c:pt idx="0">
                  <c:v>0</c:v>
                </c:pt>
                <c:pt idx="1">
                  <c:v>2.8578062380580214E-2</c:v>
                </c:pt>
                <c:pt idx="2">
                  <c:v>5.7154140288337131E-2</c:v>
                </c:pt>
                <c:pt idx="3">
                  <c:v>8.5697474394512418E-2</c:v>
                </c:pt>
                <c:pt idx="4">
                  <c:v>0.11424113924615825</c:v>
                </c:pt>
                <c:pt idx="5">
                  <c:v>0.14286914419278746</c:v>
                </c:pt>
                <c:pt idx="6">
                  <c:v>0.17115449683195441</c:v>
                </c:pt>
                <c:pt idx="7">
                  <c:v>0.19977059494164476</c:v>
                </c:pt>
                <c:pt idx="8">
                  <c:v>0.22834964955863662</c:v>
                </c:pt>
                <c:pt idx="9">
                  <c:v>0.25692572746639353</c:v>
                </c:pt>
                <c:pt idx="10">
                  <c:v>0.2854154808063441</c:v>
                </c:pt>
                <c:pt idx="11">
                  <c:v>0.31383280088824989</c:v>
                </c:pt>
                <c:pt idx="12">
                  <c:v>0.3423721660487789</c:v>
                </c:pt>
                <c:pt idx="13">
                  <c:v>0.37086721131625766</c:v>
                </c:pt>
                <c:pt idx="14">
                  <c:v>0.39965232036138559</c:v>
                </c:pt>
                <c:pt idx="15">
                  <c:v>0.42843445269727881</c:v>
                </c:pt>
                <c:pt idx="16">
                  <c:v>0.45727909592710109</c:v>
                </c:pt>
                <c:pt idx="17">
                  <c:v>0.48578902474075331</c:v>
                </c:pt>
                <c:pt idx="18">
                  <c:v>0.51426124857076605</c:v>
                </c:pt>
                <c:pt idx="19">
                  <c:v>0.54290446780903923</c:v>
                </c:pt>
                <c:pt idx="20">
                  <c:v>0.57140182829481179</c:v>
                </c:pt>
                <c:pt idx="21">
                  <c:v>0.59992597916369672</c:v>
                </c:pt>
                <c:pt idx="22">
                  <c:v>0.62853017043644821</c:v>
                </c:pt>
                <c:pt idx="23">
                  <c:v>0.65699577935705056</c:v>
                </c:pt>
                <c:pt idx="24">
                  <c:v>0.68561286970315261</c:v>
                </c:pt>
                <c:pt idx="25">
                  <c:v>0.7140708714779328</c:v>
                </c:pt>
                <c:pt idx="26">
                  <c:v>0.74268597735121145</c:v>
                </c:pt>
                <c:pt idx="27">
                  <c:v>0.77128024625984737</c:v>
                </c:pt>
                <c:pt idx="28">
                  <c:v>0.7999664624092887</c:v>
                </c:pt>
                <c:pt idx="29">
                  <c:v>0.82858454499180234</c:v>
                </c:pt>
                <c:pt idx="30">
                  <c:v>0.85707363684081173</c:v>
                </c:pt>
                <c:pt idx="31">
                  <c:v>0.8855025330141858</c:v>
                </c:pt>
                <c:pt idx="32">
                  <c:v>0.91407728794006082</c:v>
                </c:pt>
                <c:pt idx="33">
                  <c:v>0.94260606924553314</c:v>
                </c:pt>
                <c:pt idx="34">
                  <c:v>0.97136041896190239</c:v>
                </c:pt>
                <c:pt idx="3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C1-4391-AE17-48D975F58F0C}"/>
            </c:ext>
          </c:extLst>
        </c:ser>
        <c:ser>
          <c:idx val="4"/>
          <c:order val="4"/>
          <c:tx>
            <c:v>Serie 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Sheet1!$BK$5:$BK$40</c:f>
              <c:numCache>
                <c:formatCode>General</c:formatCode>
                <c:ptCount val="36"/>
                <c:pt idx="0">
                  <c:v>0</c:v>
                </c:pt>
                <c:pt idx="1">
                  <c:v>2.8571428571428571E-2</c:v>
                </c:pt>
                <c:pt idx="2">
                  <c:v>5.7142857142857141E-2</c:v>
                </c:pt>
                <c:pt idx="3">
                  <c:v>8.5714285714285715E-2</c:v>
                </c:pt>
                <c:pt idx="4">
                  <c:v>0.11428571428571428</c:v>
                </c:pt>
                <c:pt idx="5">
                  <c:v>0.14285714285714285</c:v>
                </c:pt>
                <c:pt idx="6">
                  <c:v>0.17142857142857143</c:v>
                </c:pt>
                <c:pt idx="7">
                  <c:v>0.2</c:v>
                </c:pt>
                <c:pt idx="8">
                  <c:v>0.22857142857142859</c:v>
                </c:pt>
                <c:pt idx="9">
                  <c:v>0.25714285714285717</c:v>
                </c:pt>
                <c:pt idx="10">
                  <c:v>0.28571428571428575</c:v>
                </c:pt>
                <c:pt idx="11">
                  <c:v>0.31428571428571433</c:v>
                </c:pt>
                <c:pt idx="12">
                  <c:v>0.34285714285714292</c:v>
                </c:pt>
                <c:pt idx="13">
                  <c:v>0.3714285714285715</c:v>
                </c:pt>
                <c:pt idx="14">
                  <c:v>0.40000000000000008</c:v>
                </c:pt>
                <c:pt idx="15">
                  <c:v>0.42857142857142866</c:v>
                </c:pt>
                <c:pt idx="16">
                  <c:v>0.45714285714285724</c:v>
                </c:pt>
                <c:pt idx="17">
                  <c:v>0.48571428571428582</c:v>
                </c:pt>
                <c:pt idx="18">
                  <c:v>0.51428571428571435</c:v>
                </c:pt>
                <c:pt idx="19">
                  <c:v>0.54285714285714293</c:v>
                </c:pt>
                <c:pt idx="20">
                  <c:v>0.57142857142857151</c:v>
                </c:pt>
                <c:pt idx="21">
                  <c:v>0.60000000000000009</c:v>
                </c:pt>
                <c:pt idx="22">
                  <c:v>0.62857142857142867</c:v>
                </c:pt>
                <c:pt idx="23">
                  <c:v>0.65714285714285725</c:v>
                </c:pt>
                <c:pt idx="24">
                  <c:v>0.68571428571428583</c:v>
                </c:pt>
                <c:pt idx="25">
                  <c:v>0.71428571428571441</c:v>
                </c:pt>
                <c:pt idx="26">
                  <c:v>0.74285714285714299</c:v>
                </c:pt>
                <c:pt idx="27">
                  <c:v>0.77142857142857157</c:v>
                </c:pt>
                <c:pt idx="28">
                  <c:v>0.80000000000000016</c:v>
                </c:pt>
                <c:pt idx="29">
                  <c:v>0.82857142857142874</c:v>
                </c:pt>
                <c:pt idx="30">
                  <c:v>0.85714285714285732</c:v>
                </c:pt>
                <c:pt idx="31">
                  <c:v>0.8857142857142859</c:v>
                </c:pt>
                <c:pt idx="32">
                  <c:v>0.91428571428571448</c:v>
                </c:pt>
                <c:pt idx="33">
                  <c:v>0.94285714285714306</c:v>
                </c:pt>
                <c:pt idx="34">
                  <c:v>0.97142857142857164</c:v>
                </c:pt>
                <c:pt idx="35">
                  <c:v>1.0000000000000002</c:v>
                </c:pt>
              </c:numCache>
            </c:numRef>
          </c:xVal>
          <c:yVal>
            <c:numRef>
              <c:f>Sheet1!$AS$45:$AS$80</c:f>
              <c:numCache>
                <c:formatCode>General</c:formatCode>
                <c:ptCount val="36"/>
                <c:pt idx="0">
                  <c:v>0</c:v>
                </c:pt>
                <c:pt idx="1">
                  <c:v>2.8370561208214719E-2</c:v>
                </c:pt>
                <c:pt idx="2">
                  <c:v>5.6670002432387526E-2</c:v>
                </c:pt>
                <c:pt idx="3">
                  <c:v>8.5342297537396916E-2</c:v>
                </c:pt>
                <c:pt idx="4">
                  <c:v>0.11378944949765724</c:v>
                </c:pt>
                <c:pt idx="5">
                  <c:v>0.14240493278109428</c:v>
                </c:pt>
                <c:pt idx="6">
                  <c:v>0.17091394650262226</c:v>
                </c:pt>
                <c:pt idx="7">
                  <c:v>0.19942380188076578</c:v>
                </c:pt>
                <c:pt idx="8">
                  <c:v>0.22824464937847866</c:v>
                </c:pt>
                <c:pt idx="9">
                  <c:v>0.25678480439479406</c:v>
                </c:pt>
                <c:pt idx="10">
                  <c:v>0.28535736319082122</c:v>
                </c:pt>
                <c:pt idx="11">
                  <c:v>0.31382766070801821</c:v>
                </c:pt>
                <c:pt idx="12">
                  <c:v>0.34230216650829498</c:v>
                </c:pt>
                <c:pt idx="13">
                  <c:v>0.37078971798611776</c:v>
                </c:pt>
                <c:pt idx="14">
                  <c:v>0.39930883158703634</c:v>
                </c:pt>
                <c:pt idx="15">
                  <c:v>0.42821131977648974</c:v>
                </c:pt>
                <c:pt idx="16">
                  <c:v>0.45671570438663034</c:v>
                </c:pt>
                <c:pt idx="17">
                  <c:v>0.48524870532171094</c:v>
                </c:pt>
                <c:pt idx="18">
                  <c:v>0.51385030127098608</c:v>
                </c:pt>
                <c:pt idx="19">
                  <c:v>0.54250828821352548</c:v>
                </c:pt>
                <c:pt idx="20">
                  <c:v>0.57101772276336105</c:v>
                </c:pt>
                <c:pt idx="21">
                  <c:v>0.59979901240012734</c:v>
                </c:pt>
                <c:pt idx="22">
                  <c:v>0.62826594329086094</c:v>
                </c:pt>
                <c:pt idx="23">
                  <c:v>0.65667732484494612</c:v>
                </c:pt>
                <c:pt idx="24">
                  <c:v>0.68546745187617919</c:v>
                </c:pt>
                <c:pt idx="25">
                  <c:v>0.71400802772080252</c:v>
                </c:pt>
                <c:pt idx="26">
                  <c:v>0.74272198482829788</c:v>
                </c:pt>
                <c:pt idx="27">
                  <c:v>0.77136860940652274</c:v>
                </c:pt>
                <c:pt idx="28">
                  <c:v>0.79996389293117864</c:v>
                </c:pt>
                <c:pt idx="29">
                  <c:v>0.82857600958815236</c:v>
                </c:pt>
                <c:pt idx="30">
                  <c:v>0.85702736983149186</c:v>
                </c:pt>
                <c:pt idx="31">
                  <c:v>0.88558309549520131</c:v>
                </c:pt>
                <c:pt idx="32">
                  <c:v>0.91419016221247962</c:v>
                </c:pt>
                <c:pt idx="33">
                  <c:v>0.9427387337949541</c:v>
                </c:pt>
                <c:pt idx="34">
                  <c:v>0.97142996617382071</c:v>
                </c:pt>
                <c:pt idx="3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C1-4391-AE17-48D975F58F0C}"/>
            </c:ext>
          </c:extLst>
        </c:ser>
        <c:ser>
          <c:idx val="5"/>
          <c:order val="5"/>
          <c:tx>
            <c:v>Serie 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Sheet1!$BK$5:$BK$40</c:f>
              <c:numCache>
                <c:formatCode>General</c:formatCode>
                <c:ptCount val="36"/>
                <c:pt idx="0">
                  <c:v>0</c:v>
                </c:pt>
                <c:pt idx="1">
                  <c:v>2.8571428571428571E-2</c:v>
                </c:pt>
                <c:pt idx="2">
                  <c:v>5.7142857142857141E-2</c:v>
                </c:pt>
                <c:pt idx="3">
                  <c:v>8.5714285714285715E-2</c:v>
                </c:pt>
                <c:pt idx="4">
                  <c:v>0.11428571428571428</c:v>
                </c:pt>
                <c:pt idx="5">
                  <c:v>0.14285714285714285</c:v>
                </c:pt>
                <c:pt idx="6">
                  <c:v>0.17142857142857143</c:v>
                </c:pt>
                <c:pt idx="7">
                  <c:v>0.2</c:v>
                </c:pt>
                <c:pt idx="8">
                  <c:v>0.22857142857142859</c:v>
                </c:pt>
                <c:pt idx="9">
                  <c:v>0.25714285714285717</c:v>
                </c:pt>
                <c:pt idx="10">
                  <c:v>0.28571428571428575</c:v>
                </c:pt>
                <c:pt idx="11">
                  <c:v>0.31428571428571433</c:v>
                </c:pt>
                <c:pt idx="12">
                  <c:v>0.34285714285714292</c:v>
                </c:pt>
                <c:pt idx="13">
                  <c:v>0.3714285714285715</c:v>
                </c:pt>
                <c:pt idx="14">
                  <c:v>0.40000000000000008</c:v>
                </c:pt>
                <c:pt idx="15">
                  <c:v>0.42857142857142866</c:v>
                </c:pt>
                <c:pt idx="16">
                  <c:v>0.45714285714285724</c:v>
                </c:pt>
                <c:pt idx="17">
                  <c:v>0.48571428571428582</c:v>
                </c:pt>
                <c:pt idx="18">
                  <c:v>0.51428571428571435</c:v>
                </c:pt>
                <c:pt idx="19">
                  <c:v>0.54285714285714293</c:v>
                </c:pt>
                <c:pt idx="20">
                  <c:v>0.57142857142857151</c:v>
                </c:pt>
                <c:pt idx="21">
                  <c:v>0.60000000000000009</c:v>
                </c:pt>
                <c:pt idx="22">
                  <c:v>0.62857142857142867</c:v>
                </c:pt>
                <c:pt idx="23">
                  <c:v>0.65714285714285725</c:v>
                </c:pt>
                <c:pt idx="24">
                  <c:v>0.68571428571428583</c:v>
                </c:pt>
                <c:pt idx="25">
                  <c:v>0.71428571428571441</c:v>
                </c:pt>
                <c:pt idx="26">
                  <c:v>0.74285714285714299</c:v>
                </c:pt>
                <c:pt idx="27">
                  <c:v>0.77142857142857157</c:v>
                </c:pt>
                <c:pt idx="28">
                  <c:v>0.80000000000000016</c:v>
                </c:pt>
                <c:pt idx="29">
                  <c:v>0.82857142857142874</c:v>
                </c:pt>
                <c:pt idx="30">
                  <c:v>0.85714285714285732</c:v>
                </c:pt>
                <c:pt idx="31">
                  <c:v>0.8857142857142859</c:v>
                </c:pt>
                <c:pt idx="32">
                  <c:v>0.91428571428571448</c:v>
                </c:pt>
                <c:pt idx="33">
                  <c:v>0.94285714285714306</c:v>
                </c:pt>
                <c:pt idx="34">
                  <c:v>0.97142857142857164</c:v>
                </c:pt>
                <c:pt idx="35">
                  <c:v>1.0000000000000002</c:v>
                </c:pt>
              </c:numCache>
            </c:numRef>
          </c:xVal>
          <c:yVal>
            <c:numRef>
              <c:f>Sheet1!$BA$45:$BA$80</c:f>
              <c:numCache>
                <c:formatCode>General</c:formatCode>
                <c:ptCount val="36"/>
                <c:pt idx="0">
                  <c:v>0</c:v>
                </c:pt>
                <c:pt idx="1">
                  <c:v>2.8592925474385144E-2</c:v>
                </c:pt>
                <c:pt idx="2">
                  <c:v>5.7256898797195983E-2</c:v>
                </c:pt>
                <c:pt idx="3">
                  <c:v>8.6174906513299135E-2</c:v>
                </c:pt>
                <c:pt idx="4">
                  <c:v>0.11475965381808115</c:v>
                </c:pt>
                <c:pt idx="5">
                  <c:v>0.1435023420233206</c:v>
                </c:pt>
                <c:pt idx="6">
                  <c:v>0.17190819186803777</c:v>
                </c:pt>
                <c:pt idx="7">
                  <c:v>0.20028490698354401</c:v>
                </c:pt>
                <c:pt idx="8">
                  <c:v>0.22885329794912021</c:v>
                </c:pt>
                <c:pt idx="9">
                  <c:v>0.25753567215353779</c:v>
                </c:pt>
                <c:pt idx="10">
                  <c:v>0.2863243625627937</c:v>
                </c:pt>
                <c:pt idx="11">
                  <c:v>0.31502667105561816</c:v>
                </c:pt>
                <c:pt idx="12">
                  <c:v>0.34346676698554768</c:v>
                </c:pt>
                <c:pt idx="13">
                  <c:v>0.37186801660986279</c:v>
                </c:pt>
                <c:pt idx="14">
                  <c:v>0.4004619643554479</c:v>
                </c:pt>
                <c:pt idx="15">
                  <c:v>0.4288606583017624</c:v>
                </c:pt>
                <c:pt idx="16">
                  <c:v>0.45736209050371424</c:v>
                </c:pt>
                <c:pt idx="17">
                  <c:v>0.4859693277749042</c:v>
                </c:pt>
                <c:pt idx="18">
                  <c:v>0.51441300165403481</c:v>
                </c:pt>
                <c:pt idx="19">
                  <c:v>0.54282447399035394</c:v>
                </c:pt>
                <c:pt idx="20">
                  <c:v>0.57146493507555629</c:v>
                </c:pt>
                <c:pt idx="21">
                  <c:v>0.60004303761753586</c:v>
                </c:pt>
                <c:pt idx="22">
                  <c:v>0.62844326497065062</c:v>
                </c:pt>
                <c:pt idx="23">
                  <c:v>0.65696514259660954</c:v>
                </c:pt>
                <c:pt idx="24">
                  <c:v>0.68569811922544521</c:v>
                </c:pt>
                <c:pt idx="25">
                  <c:v>0.7142705992758227</c:v>
                </c:pt>
                <c:pt idx="26">
                  <c:v>0.7426882052393442</c:v>
                </c:pt>
                <c:pt idx="27">
                  <c:v>0.77115130227128192</c:v>
                </c:pt>
                <c:pt idx="28">
                  <c:v>0.79962155520162237</c:v>
                </c:pt>
                <c:pt idx="29">
                  <c:v>0.82835913205086009</c:v>
                </c:pt>
                <c:pt idx="30">
                  <c:v>0.85701186039046684</c:v>
                </c:pt>
                <c:pt idx="31">
                  <c:v>0.88559302974604726</c:v>
                </c:pt>
                <c:pt idx="32">
                  <c:v>0.91414455323681687</c:v>
                </c:pt>
                <c:pt idx="33">
                  <c:v>0.9428023929324254</c:v>
                </c:pt>
                <c:pt idx="34">
                  <c:v>0.97136516140639961</c:v>
                </c:pt>
                <c:pt idx="3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C1-4391-AE17-48D975F58F0C}"/>
            </c:ext>
          </c:extLst>
        </c:ser>
        <c:ser>
          <c:idx val="6"/>
          <c:order val="6"/>
          <c:tx>
            <c:v>Serie 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Sheet1!$BK$5:$BK$40</c:f>
              <c:numCache>
                <c:formatCode>General</c:formatCode>
                <c:ptCount val="36"/>
                <c:pt idx="0">
                  <c:v>0</c:v>
                </c:pt>
                <c:pt idx="1">
                  <c:v>2.8571428571428571E-2</c:v>
                </c:pt>
                <c:pt idx="2">
                  <c:v>5.7142857142857141E-2</c:v>
                </c:pt>
                <c:pt idx="3">
                  <c:v>8.5714285714285715E-2</c:v>
                </c:pt>
                <c:pt idx="4">
                  <c:v>0.11428571428571428</c:v>
                </c:pt>
                <c:pt idx="5">
                  <c:v>0.14285714285714285</c:v>
                </c:pt>
                <c:pt idx="6">
                  <c:v>0.17142857142857143</c:v>
                </c:pt>
                <c:pt idx="7">
                  <c:v>0.2</c:v>
                </c:pt>
                <c:pt idx="8">
                  <c:v>0.22857142857142859</c:v>
                </c:pt>
                <c:pt idx="9">
                  <c:v>0.25714285714285717</c:v>
                </c:pt>
                <c:pt idx="10">
                  <c:v>0.28571428571428575</c:v>
                </c:pt>
                <c:pt idx="11">
                  <c:v>0.31428571428571433</c:v>
                </c:pt>
                <c:pt idx="12">
                  <c:v>0.34285714285714292</c:v>
                </c:pt>
                <c:pt idx="13">
                  <c:v>0.3714285714285715</c:v>
                </c:pt>
                <c:pt idx="14">
                  <c:v>0.40000000000000008</c:v>
                </c:pt>
                <c:pt idx="15">
                  <c:v>0.42857142857142866</c:v>
                </c:pt>
                <c:pt idx="16">
                  <c:v>0.45714285714285724</c:v>
                </c:pt>
                <c:pt idx="17">
                  <c:v>0.48571428571428582</c:v>
                </c:pt>
                <c:pt idx="18">
                  <c:v>0.51428571428571435</c:v>
                </c:pt>
                <c:pt idx="19">
                  <c:v>0.54285714285714293</c:v>
                </c:pt>
                <c:pt idx="20">
                  <c:v>0.57142857142857151</c:v>
                </c:pt>
                <c:pt idx="21">
                  <c:v>0.60000000000000009</c:v>
                </c:pt>
                <c:pt idx="22">
                  <c:v>0.62857142857142867</c:v>
                </c:pt>
                <c:pt idx="23">
                  <c:v>0.65714285714285725</c:v>
                </c:pt>
                <c:pt idx="24">
                  <c:v>0.68571428571428583</c:v>
                </c:pt>
                <c:pt idx="25">
                  <c:v>0.71428571428571441</c:v>
                </c:pt>
                <c:pt idx="26">
                  <c:v>0.74285714285714299</c:v>
                </c:pt>
                <c:pt idx="27">
                  <c:v>0.77142857142857157</c:v>
                </c:pt>
                <c:pt idx="28">
                  <c:v>0.80000000000000016</c:v>
                </c:pt>
                <c:pt idx="29">
                  <c:v>0.82857142857142874</c:v>
                </c:pt>
                <c:pt idx="30">
                  <c:v>0.85714285714285732</c:v>
                </c:pt>
                <c:pt idx="31">
                  <c:v>0.8857142857142859</c:v>
                </c:pt>
                <c:pt idx="32">
                  <c:v>0.91428571428571448</c:v>
                </c:pt>
                <c:pt idx="33">
                  <c:v>0.94285714285714306</c:v>
                </c:pt>
                <c:pt idx="34">
                  <c:v>0.97142857142857164</c:v>
                </c:pt>
                <c:pt idx="35">
                  <c:v>1.0000000000000002</c:v>
                </c:pt>
              </c:numCache>
            </c:numRef>
          </c:xVal>
          <c:yVal>
            <c:numRef>
              <c:f>Sheet1!$BI$45:$BI$80</c:f>
              <c:numCache>
                <c:formatCode>General</c:formatCode>
                <c:ptCount val="36"/>
                <c:pt idx="0">
                  <c:v>0</c:v>
                </c:pt>
                <c:pt idx="1">
                  <c:v>2.8606479741411974E-2</c:v>
                </c:pt>
                <c:pt idx="2">
                  <c:v>5.7300157859129633E-2</c:v>
                </c:pt>
                <c:pt idx="3">
                  <c:v>8.5696760129294197E-2</c:v>
                </c:pt>
                <c:pt idx="4">
                  <c:v>0.11430263850259367</c:v>
                </c:pt>
                <c:pt idx="5">
                  <c:v>0.14305825753589471</c:v>
                </c:pt>
                <c:pt idx="6">
                  <c:v>0.17156551153875149</c:v>
                </c:pt>
                <c:pt idx="7">
                  <c:v>0.19998376306096449</c:v>
                </c:pt>
                <c:pt idx="8">
                  <c:v>0.22834548598060669</c:v>
                </c:pt>
                <c:pt idx="9">
                  <c:v>0.25694053972788161</c:v>
                </c:pt>
                <c:pt idx="10">
                  <c:v>0.28537863639780553</c:v>
                </c:pt>
                <c:pt idx="11">
                  <c:v>0.31390814102082265</c:v>
                </c:pt>
                <c:pt idx="12">
                  <c:v>0.34237510336014454</c:v>
                </c:pt>
                <c:pt idx="13">
                  <c:v>0.37088416146733821</c:v>
                </c:pt>
                <c:pt idx="14">
                  <c:v>0.39957844095316841</c:v>
                </c:pt>
                <c:pt idx="15">
                  <c:v>0.42806103886341418</c:v>
                </c:pt>
                <c:pt idx="16">
                  <c:v>0.45672705404795888</c:v>
                </c:pt>
                <c:pt idx="17">
                  <c:v>0.48542674584680101</c:v>
                </c:pt>
                <c:pt idx="18">
                  <c:v>0.51384980831391347</c:v>
                </c:pt>
                <c:pt idx="19">
                  <c:v>0.54237510336014372</c:v>
                </c:pt>
                <c:pt idx="20">
                  <c:v>0.57112049913553276</c:v>
                </c:pt>
                <c:pt idx="21">
                  <c:v>0.5995730286401556</c:v>
                </c:pt>
                <c:pt idx="22">
                  <c:v>0.62803818687514046</c:v>
                </c:pt>
                <c:pt idx="23">
                  <c:v>0.65649312185221331</c:v>
                </c:pt>
                <c:pt idx="24">
                  <c:v>0.68508035781402632</c:v>
                </c:pt>
                <c:pt idx="25">
                  <c:v>0.71379388107945563</c:v>
                </c:pt>
                <c:pt idx="26">
                  <c:v>0.74231677065323576</c:v>
                </c:pt>
                <c:pt idx="27">
                  <c:v>0.77096233932195701</c:v>
                </c:pt>
                <c:pt idx="28">
                  <c:v>0.79962234082537731</c:v>
                </c:pt>
                <c:pt idx="29">
                  <c:v>0.82808569495602469</c:v>
                </c:pt>
                <c:pt idx="30">
                  <c:v>0.85646185071036585</c:v>
                </c:pt>
                <c:pt idx="31">
                  <c:v>0.8850743441329022</c:v>
                </c:pt>
                <c:pt idx="32">
                  <c:v>0.91364895136435376</c:v>
                </c:pt>
                <c:pt idx="33">
                  <c:v>0.94258137262271668</c:v>
                </c:pt>
                <c:pt idx="34">
                  <c:v>0.97133939712846729</c:v>
                </c:pt>
                <c:pt idx="3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9C1-4391-AE17-48D975F58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991640"/>
        <c:axId val="526995904"/>
      </c:scatterChart>
      <c:valAx>
        <c:axId val="52699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6995904"/>
        <c:crosses val="autoZero"/>
        <c:crossBetween val="midCat"/>
      </c:valAx>
      <c:valAx>
        <c:axId val="52699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6991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73</xdr:col>
      <xdr:colOff>115560</xdr:colOff>
      <xdr:row>3</xdr:row>
      <xdr:rowOff>83520</xdr:rowOff>
    </xdr:from>
    <xdr:to>
      <xdr:col>80</xdr:col>
      <xdr:colOff>185400</xdr:colOff>
      <xdr:row>23</xdr:row>
      <xdr:rowOff>71640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73</xdr:col>
      <xdr:colOff>285749</xdr:colOff>
      <xdr:row>25</xdr:row>
      <xdr:rowOff>157691</xdr:rowOff>
    </xdr:from>
    <xdr:to>
      <xdr:col>81</xdr:col>
      <xdr:colOff>740018</xdr:colOff>
      <xdr:row>47</xdr:row>
      <xdr:rowOff>95250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57391F1-10F6-4C84-8FE4-63147C30A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73</xdr:col>
      <xdr:colOff>397807</xdr:colOff>
      <xdr:row>50</xdr:row>
      <xdr:rowOff>73959</xdr:rowOff>
    </xdr:from>
    <xdr:to>
      <xdr:col>82</xdr:col>
      <xdr:colOff>145676</xdr:colOff>
      <xdr:row>68</xdr:row>
      <xdr:rowOff>123265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3CF7EF7-585C-4D99-8F69-2E0B3048B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S82"/>
  <sheetViews>
    <sheetView tabSelected="1" topLeftCell="BD27" zoomScale="85" zoomScaleNormal="85" workbookViewId="0">
      <selection activeCell="BS63" sqref="BS63"/>
    </sheetView>
  </sheetViews>
  <sheetFormatPr defaultColWidth="11.5703125" defaultRowHeight="12.75" x14ac:dyDescent="0.2"/>
  <cols>
    <col min="4" max="4" width="24.140625" customWidth="1"/>
    <col min="6" max="6" width="29.28515625" customWidth="1"/>
    <col min="15" max="15" width="21.140625" customWidth="1"/>
  </cols>
  <sheetData>
    <row r="2" spans="2:71" x14ac:dyDescent="0.2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J2" s="2" t="s">
        <v>7</v>
      </c>
    </row>
    <row r="3" spans="2:71" x14ac:dyDescent="0.2">
      <c r="B3">
        <v>5.0072578870969997E-2</v>
      </c>
      <c r="C3" s="3">
        <f ca="1">AVERAGE(B3:INDIRECT(CONCATENATE("B",$F$3+2)))</f>
        <v>5.0011225552093336E-2</v>
      </c>
      <c r="D3">
        <f ca="1">POWER(B3-$C$3, 2)/($F$3-1)</f>
        <v>1.1071263932886124E-10</v>
      </c>
      <c r="E3">
        <f ca="1">SUM(D3:INDIRECT(CONCATENATE("D",$F$3+2)))</f>
        <v>1.1071263932886124E-10</v>
      </c>
      <c r="F3">
        <v>35</v>
      </c>
      <c r="G3">
        <v>1.96</v>
      </c>
      <c r="H3" s="3">
        <f ca="1">SQRT(E3/F3)*G3</f>
        <v>3.4859459681320091E-6</v>
      </c>
      <c r="J3" s="2" t="s">
        <v>8</v>
      </c>
    </row>
    <row r="4" spans="2:71" x14ac:dyDescent="0.2">
      <c r="B4">
        <v>5.0225210289251997E-2</v>
      </c>
      <c r="H4" s="3"/>
      <c r="J4" s="2"/>
      <c r="O4" t="s">
        <v>9</v>
      </c>
      <c r="P4" t="s">
        <v>10</v>
      </c>
      <c r="Q4" s="4" t="s">
        <v>11</v>
      </c>
      <c r="R4" t="s">
        <v>12</v>
      </c>
      <c r="S4" t="s">
        <v>13</v>
      </c>
      <c r="U4" t="s">
        <v>14</v>
      </c>
      <c r="W4" t="s">
        <v>9</v>
      </c>
      <c r="X4" t="s">
        <v>10</v>
      </c>
      <c r="Y4" t="s">
        <v>15</v>
      </c>
      <c r="Z4" t="s">
        <v>12</v>
      </c>
      <c r="AA4" t="s">
        <v>13</v>
      </c>
      <c r="AE4" t="s">
        <v>9</v>
      </c>
      <c r="AF4" t="s">
        <v>10</v>
      </c>
      <c r="AG4" s="4" t="s">
        <v>11</v>
      </c>
      <c r="AH4" t="s">
        <v>12</v>
      </c>
      <c r="AI4" t="s">
        <v>13</v>
      </c>
      <c r="AM4" t="s">
        <v>9</v>
      </c>
      <c r="AN4" t="s">
        <v>10</v>
      </c>
      <c r="AO4" s="4" t="s">
        <v>11</v>
      </c>
      <c r="AP4" t="s">
        <v>12</v>
      </c>
      <c r="AQ4" t="s">
        <v>13</v>
      </c>
      <c r="AU4" t="s">
        <v>9</v>
      </c>
      <c r="AV4" t="s">
        <v>10</v>
      </c>
      <c r="AW4" s="4" t="s">
        <v>11</v>
      </c>
      <c r="AX4" t="s">
        <v>12</v>
      </c>
      <c r="AY4" t="s">
        <v>13</v>
      </c>
      <c r="BC4" t="s">
        <v>9</v>
      </c>
      <c r="BD4" t="s">
        <v>10</v>
      </c>
      <c r="BE4" s="4" t="s">
        <v>11</v>
      </c>
      <c r="BF4" t="s">
        <v>12</v>
      </c>
      <c r="BG4" t="s">
        <v>13</v>
      </c>
      <c r="BK4" t="s">
        <v>14</v>
      </c>
    </row>
    <row r="5" spans="2:71" x14ac:dyDescent="0.2">
      <c r="B5">
        <v>4.9705210836620002E-2</v>
      </c>
      <c r="H5" s="2" t="s">
        <v>16</v>
      </c>
      <c r="I5" s="2" t="s">
        <v>17</v>
      </c>
      <c r="J5" s="2" t="s">
        <v>18</v>
      </c>
      <c r="U5">
        <v>0</v>
      </c>
      <c r="AC5">
        <v>0</v>
      </c>
      <c r="AK5">
        <v>0</v>
      </c>
      <c r="AS5">
        <v>0</v>
      </c>
      <c r="BA5">
        <v>0</v>
      </c>
      <c r="BI5">
        <v>0</v>
      </c>
      <c r="BK5">
        <v>0</v>
      </c>
    </row>
    <row r="6" spans="2:71" x14ac:dyDescent="0.2">
      <c r="B6">
        <v>5.0071526240499001E-2</v>
      </c>
      <c r="H6" s="5">
        <f ca="1">C3-H3</f>
        <v>5.0007739606125201E-2</v>
      </c>
      <c r="I6" s="5">
        <f ca="1">C3+H3</f>
        <v>5.001471149806147E-2</v>
      </c>
      <c r="J6" s="2"/>
      <c r="O6" t="s">
        <v>19</v>
      </c>
      <c r="P6">
        <v>20</v>
      </c>
      <c r="Q6" t="s">
        <v>20</v>
      </c>
      <c r="R6" t="s">
        <v>21</v>
      </c>
      <c r="S6">
        <v>1.197860844357</v>
      </c>
      <c r="T6">
        <f t="shared" ref="T6:T40" si="0">T5+S6</f>
        <v>1.197860844357</v>
      </c>
      <c r="U6" s="3">
        <f t="shared" ref="U6:U40" si="1">T6/$T$40</f>
        <v>2.8517413700835374E-2</v>
      </c>
      <c r="V6" s="3">
        <f t="shared" ref="V6:V40" si="2">ABS(S6-$S$41)</f>
        <v>2.268869792170003E-3</v>
      </c>
      <c r="W6" t="s">
        <v>22</v>
      </c>
      <c r="X6">
        <v>29</v>
      </c>
      <c r="Y6" t="s">
        <v>23</v>
      </c>
      <c r="Z6" t="s">
        <v>21</v>
      </c>
      <c r="AA6">
        <v>0.74850342262797998</v>
      </c>
      <c r="AB6">
        <f t="shared" ref="AB6:AB40" si="3">AB5+AA6</f>
        <v>0.74850342262797998</v>
      </c>
      <c r="AC6" s="3">
        <f t="shared" ref="AC6:AC40" si="4">AB6/$AB$40</f>
        <v>2.8508792943113793E-2</v>
      </c>
      <c r="AD6" s="3">
        <f t="shared" ref="AD6:AD40" si="5">ABS(AA6-$AA$41)</f>
        <v>1.644509547129025E-3</v>
      </c>
      <c r="AE6" t="s">
        <v>24</v>
      </c>
      <c r="AF6">
        <v>0</v>
      </c>
      <c r="AG6" t="s">
        <v>25</v>
      </c>
      <c r="AH6" t="s">
        <v>21</v>
      </c>
      <c r="AI6">
        <v>0.54580784651806002</v>
      </c>
      <c r="AJ6">
        <f t="shared" ref="AJ6:AJ40" si="6">AJ5+AI6</f>
        <v>0.54580784651806002</v>
      </c>
      <c r="AK6" s="3">
        <f t="shared" ref="AK6:AK40" si="7">AJ6/$AJ$40</f>
        <v>2.8585124068087209E-2</v>
      </c>
      <c r="AL6" s="3">
        <f t="shared" ref="AL6:AL40" si="8">ABS(AI6-$AI$41)</f>
        <v>2.6150348413500613E-4</v>
      </c>
      <c r="AM6" t="s">
        <v>26</v>
      </c>
      <c r="AN6">
        <v>26</v>
      </c>
      <c r="AO6" t="s">
        <v>27</v>
      </c>
      <c r="AP6" t="s">
        <v>21</v>
      </c>
      <c r="AQ6">
        <v>0.42680060336779002</v>
      </c>
      <c r="AR6">
        <f t="shared" ref="AR6:AR40" si="9">AR5+AQ6</f>
        <v>0.42680060336779002</v>
      </c>
      <c r="AS6" s="3">
        <f t="shared" ref="AS6:AS40" si="10">AR6/$AR$40</f>
        <v>2.8447849689976532E-2</v>
      </c>
      <c r="AT6" s="3">
        <f t="shared" ref="AT6:AT40" si="11">ABS(AQ6-$AQ$41)</f>
        <v>1.8540431611540065E-3</v>
      </c>
      <c r="AU6" t="s">
        <v>28</v>
      </c>
      <c r="AV6">
        <v>14</v>
      </c>
      <c r="AW6" t="s">
        <v>29</v>
      </c>
      <c r="AX6" t="s">
        <v>21</v>
      </c>
      <c r="AY6">
        <v>0.35293226007131001</v>
      </c>
      <c r="AZ6">
        <f t="shared" ref="AZ6:AZ40" si="12">AZ5+AY6</f>
        <v>0.35293226007131001</v>
      </c>
      <c r="BA6" s="3">
        <f t="shared" ref="BA6:BA40" si="13">AZ6/$AZ$40</f>
        <v>2.8558630130195821E-2</v>
      </c>
      <c r="BB6" s="3">
        <f t="shared" ref="BB6:BB40" si="14">ABS(AY6-$AY$41)</f>
        <v>1.5816524703998747E-4</v>
      </c>
      <c r="BC6" t="s">
        <v>30</v>
      </c>
      <c r="BD6">
        <v>26</v>
      </c>
      <c r="BE6" t="s">
        <v>31</v>
      </c>
      <c r="BF6" t="s">
        <v>21</v>
      </c>
      <c r="BG6">
        <v>0.29886179067180002</v>
      </c>
      <c r="BH6">
        <f t="shared" ref="BH6:BH40" si="15">BH5+BG6</f>
        <v>0.29886179067180002</v>
      </c>
      <c r="BI6" s="3">
        <f t="shared" ref="BI6:BI40" si="16">BH6/$BH$40</f>
        <v>2.8455349738847724E-2</v>
      </c>
      <c r="BJ6" s="3">
        <f t="shared" ref="BJ6:BJ40" si="17">ABS(BG6-$BG$41)</f>
        <v>1.219156611413974E-3</v>
      </c>
      <c r="BK6">
        <f>1/35</f>
        <v>2.8571428571428571E-2</v>
      </c>
      <c r="BP6" t="s">
        <v>11</v>
      </c>
      <c r="BQ6" t="s">
        <v>32</v>
      </c>
      <c r="BR6" t="s">
        <v>33</v>
      </c>
      <c r="BS6" t="s">
        <v>34</v>
      </c>
    </row>
    <row r="7" spans="2:71" x14ac:dyDescent="0.2">
      <c r="B7">
        <v>5.0333631227756997E-2</v>
      </c>
      <c r="O7" t="s">
        <v>35</v>
      </c>
      <c r="P7">
        <v>18</v>
      </c>
      <c r="Q7" s="4" t="s">
        <v>20</v>
      </c>
      <c r="R7" t="s">
        <v>21</v>
      </c>
      <c r="S7">
        <v>1.1983545280479</v>
      </c>
      <c r="T7">
        <f t="shared" si="0"/>
        <v>2.3962153724049</v>
      </c>
      <c r="U7" s="3">
        <f t="shared" si="1"/>
        <v>5.7046580504810464E-2</v>
      </c>
      <c r="V7" s="3">
        <f t="shared" si="2"/>
        <v>1.7751861012700321E-3</v>
      </c>
      <c r="W7" t="s">
        <v>36</v>
      </c>
      <c r="X7">
        <v>30</v>
      </c>
      <c r="Y7" t="s">
        <v>23</v>
      </c>
      <c r="Z7" t="s">
        <v>21</v>
      </c>
      <c r="AA7">
        <v>0.74860236989224005</v>
      </c>
      <c r="AB7">
        <f t="shared" si="3"/>
        <v>1.49710579252022</v>
      </c>
      <c r="AC7" s="3">
        <f t="shared" si="4"/>
        <v>5.7021354562473814E-2</v>
      </c>
      <c r="AD7" s="3">
        <f t="shared" si="5"/>
        <v>1.5455622828689508E-3</v>
      </c>
      <c r="AE7" t="s">
        <v>37</v>
      </c>
      <c r="AF7">
        <v>2</v>
      </c>
      <c r="AG7" t="s">
        <v>25</v>
      </c>
      <c r="AH7" t="s">
        <v>21</v>
      </c>
      <c r="AI7">
        <v>0.54656258256570001</v>
      </c>
      <c r="AJ7">
        <f t="shared" si="6"/>
        <v>1.0923704290837599</v>
      </c>
      <c r="AK7" s="3">
        <f t="shared" si="7"/>
        <v>5.7209775276903664E-2</v>
      </c>
      <c r="AL7" s="3">
        <f t="shared" si="8"/>
        <v>1.0162395317749873E-3</v>
      </c>
      <c r="AM7" t="s">
        <v>38</v>
      </c>
      <c r="AN7">
        <v>18</v>
      </c>
      <c r="AO7" t="s">
        <v>27</v>
      </c>
      <c r="AP7" t="s">
        <v>21</v>
      </c>
      <c r="AQ7">
        <v>0.42722797133897999</v>
      </c>
      <c r="AR7">
        <f t="shared" si="9"/>
        <v>0.85402857470676996</v>
      </c>
      <c r="AS7" s="3">
        <f t="shared" si="10"/>
        <v>5.6924185046821354E-2</v>
      </c>
      <c r="AT7" s="3">
        <f t="shared" si="11"/>
        <v>1.4266751899640329E-3</v>
      </c>
      <c r="AU7" t="s">
        <v>39</v>
      </c>
      <c r="AV7">
        <v>27</v>
      </c>
      <c r="AW7" t="s">
        <v>29</v>
      </c>
      <c r="AX7" t="s">
        <v>21</v>
      </c>
      <c r="AY7">
        <v>0.3531712071882</v>
      </c>
      <c r="AZ7">
        <f t="shared" si="12"/>
        <v>0.70610346725951001</v>
      </c>
      <c r="BA7" s="3">
        <f t="shared" si="13"/>
        <v>5.7136595422132196E-2</v>
      </c>
      <c r="BB7" s="3">
        <f t="shared" si="14"/>
        <v>8.0781869849999577E-5</v>
      </c>
      <c r="BC7" t="s">
        <v>40</v>
      </c>
      <c r="BD7">
        <v>16</v>
      </c>
      <c r="BE7" t="s">
        <v>31</v>
      </c>
      <c r="BF7" t="s">
        <v>21</v>
      </c>
      <c r="BG7">
        <v>0.29914705352942</v>
      </c>
      <c r="BH7">
        <f t="shared" si="15"/>
        <v>0.59800884420122002</v>
      </c>
      <c r="BI7" s="3">
        <f t="shared" si="16"/>
        <v>5.6937860040318172E-2</v>
      </c>
      <c r="BJ7" s="3">
        <f t="shared" si="17"/>
        <v>9.3389375379399064E-4</v>
      </c>
      <c r="BK7">
        <f t="shared" ref="BK7:BK40" si="18">1/35+BK6</f>
        <v>5.7142857142857141E-2</v>
      </c>
      <c r="BN7" s="1" t="s">
        <v>41</v>
      </c>
      <c r="BO7" s="1"/>
      <c r="BP7" t="s">
        <v>20</v>
      </c>
      <c r="BQ7" s="3">
        <v>1.20012971414917</v>
      </c>
      <c r="BR7" s="3">
        <v>1.2891164893799999E-4</v>
      </c>
      <c r="BS7">
        <v>3.33577983799E-4</v>
      </c>
    </row>
    <row r="8" spans="2:71" x14ac:dyDescent="0.2">
      <c r="B8">
        <v>4.9898894843269002E-2</v>
      </c>
      <c r="D8" s="4"/>
      <c r="O8" t="s">
        <v>42</v>
      </c>
      <c r="P8">
        <v>29</v>
      </c>
      <c r="Q8" t="s">
        <v>20</v>
      </c>
      <c r="R8" t="s">
        <v>21</v>
      </c>
      <c r="S8">
        <v>1.1984429490074</v>
      </c>
      <c r="T8">
        <f t="shared" si="0"/>
        <v>3.5946583214123002</v>
      </c>
      <c r="U8" s="3">
        <f t="shared" si="1"/>
        <v>8.5577852342182181E-2</v>
      </c>
      <c r="V8" s="3">
        <f t="shared" si="2"/>
        <v>1.6867651417700191E-3</v>
      </c>
      <c r="W8" t="s">
        <v>43</v>
      </c>
      <c r="X8">
        <v>23</v>
      </c>
      <c r="Y8" t="s">
        <v>23</v>
      </c>
      <c r="Z8" t="s">
        <v>21</v>
      </c>
      <c r="AA8">
        <v>0.74906973782133002</v>
      </c>
      <c r="AB8">
        <f t="shared" si="3"/>
        <v>2.2461755303415503</v>
      </c>
      <c r="AC8" s="3">
        <f t="shared" si="4"/>
        <v>8.555171716325341E-2</v>
      </c>
      <c r="AD8" s="3">
        <f t="shared" si="5"/>
        <v>1.0781943537789829E-3</v>
      </c>
      <c r="AE8" t="s">
        <v>44</v>
      </c>
      <c r="AF8">
        <v>4</v>
      </c>
      <c r="AG8" t="s">
        <v>25</v>
      </c>
      <c r="AH8" t="s">
        <v>21</v>
      </c>
      <c r="AI8">
        <v>0.54583416227982995</v>
      </c>
      <c r="AJ8">
        <f t="shared" si="6"/>
        <v>1.6382045913635899</v>
      </c>
      <c r="AK8" s="3">
        <f t="shared" si="7"/>
        <v>8.5796277557707926E-2</v>
      </c>
      <c r="AL8" s="3">
        <f t="shared" si="8"/>
        <v>2.8781924590493002E-4</v>
      </c>
      <c r="AM8" t="s">
        <v>45</v>
      </c>
      <c r="AN8">
        <v>29</v>
      </c>
      <c r="AO8" t="s">
        <v>27</v>
      </c>
      <c r="AP8" t="s">
        <v>21</v>
      </c>
      <c r="AQ8">
        <v>0.42743428691127999</v>
      </c>
      <c r="AR8">
        <f t="shared" si="9"/>
        <v>1.2814628616180499</v>
      </c>
      <c r="AS8" s="3">
        <f t="shared" si="10"/>
        <v>8.5414272104913036E-2</v>
      </c>
      <c r="AT8" s="3">
        <f t="shared" si="11"/>
        <v>1.2203596176640352E-3</v>
      </c>
      <c r="AU8" t="s">
        <v>46</v>
      </c>
      <c r="AV8">
        <v>3</v>
      </c>
      <c r="AW8" t="s">
        <v>29</v>
      </c>
      <c r="AX8" t="s">
        <v>21</v>
      </c>
      <c r="AY8">
        <v>0.35373436449014001</v>
      </c>
      <c r="AZ8">
        <f t="shared" si="12"/>
        <v>1.05983783174965</v>
      </c>
      <c r="BA8" s="3">
        <f t="shared" si="13"/>
        <v>8.5760130368392529E-2</v>
      </c>
      <c r="BB8" s="3">
        <f t="shared" si="14"/>
        <v>6.4393917179000892E-4</v>
      </c>
      <c r="BC8" t="s">
        <v>47</v>
      </c>
      <c r="BD8">
        <v>29</v>
      </c>
      <c r="BE8" t="s">
        <v>31</v>
      </c>
      <c r="BF8" t="s">
        <v>21</v>
      </c>
      <c r="BG8">
        <v>0.29917336929118998</v>
      </c>
      <c r="BH8">
        <f t="shared" si="15"/>
        <v>0.89718221349241001</v>
      </c>
      <c r="BI8" s="3">
        <f t="shared" si="16"/>
        <v>8.5422875928746145E-2</v>
      </c>
      <c r="BJ8" s="3">
        <f t="shared" si="17"/>
        <v>9.0757799202401124E-4</v>
      </c>
      <c r="BK8">
        <f t="shared" si="18"/>
        <v>8.5714285714285715E-2</v>
      </c>
      <c r="BN8" s="1"/>
      <c r="BO8" s="1"/>
      <c r="BP8" t="s">
        <v>23</v>
      </c>
      <c r="BQ8" s="3">
        <v>0.750147932175109</v>
      </c>
      <c r="BR8" s="6">
        <v>9.3437022321349406E-5</v>
      </c>
      <c r="BS8">
        <v>4.1002395715400002E-4</v>
      </c>
    </row>
    <row r="9" spans="2:71" x14ac:dyDescent="0.2">
      <c r="B9">
        <v>4.9743105533573001E-2</v>
      </c>
      <c r="O9" t="s">
        <v>48</v>
      </c>
      <c r="P9">
        <v>15</v>
      </c>
      <c r="Q9" s="4" t="s">
        <v>20</v>
      </c>
      <c r="R9" t="s">
        <v>21</v>
      </c>
      <c r="S9">
        <v>1.1985240015537</v>
      </c>
      <c r="T9">
        <f t="shared" si="0"/>
        <v>4.7931823229660004</v>
      </c>
      <c r="U9" s="3">
        <f t="shared" si="1"/>
        <v>0.11411105379350299</v>
      </c>
      <c r="V9" s="3">
        <f t="shared" si="2"/>
        <v>1.6057125954700435E-3</v>
      </c>
      <c r="W9" t="s">
        <v>49</v>
      </c>
      <c r="X9">
        <v>18</v>
      </c>
      <c r="Y9" t="s">
        <v>23</v>
      </c>
      <c r="Z9" t="s">
        <v>21</v>
      </c>
      <c r="AA9">
        <v>0.74910447462687002</v>
      </c>
      <c r="AB9">
        <f t="shared" si="3"/>
        <v>2.9952800049684205</v>
      </c>
      <c r="AC9" s="3">
        <f t="shared" si="4"/>
        <v>0.1140834028099493</v>
      </c>
      <c r="AD9" s="3">
        <f t="shared" si="5"/>
        <v>1.0434575482389796E-3</v>
      </c>
      <c r="AE9" t="s">
        <v>50</v>
      </c>
      <c r="AF9">
        <v>6</v>
      </c>
      <c r="AG9" t="s">
        <v>25</v>
      </c>
      <c r="AH9" t="s">
        <v>21</v>
      </c>
      <c r="AI9">
        <v>0.54657205623993999</v>
      </c>
      <c r="AJ9">
        <f t="shared" si="6"/>
        <v>2.1847766476035297</v>
      </c>
      <c r="AK9" s="3">
        <f t="shared" si="7"/>
        <v>0.11442142492310267</v>
      </c>
      <c r="AL9" s="3">
        <f t="shared" si="8"/>
        <v>1.0257132060149665E-3</v>
      </c>
      <c r="AM9" t="s">
        <v>51</v>
      </c>
      <c r="AN9">
        <v>16</v>
      </c>
      <c r="AO9" t="s">
        <v>27</v>
      </c>
      <c r="AP9" t="s">
        <v>21</v>
      </c>
      <c r="AQ9">
        <v>0.42781428651128001</v>
      </c>
      <c r="AR9">
        <f t="shared" si="9"/>
        <v>1.7092771481293298</v>
      </c>
      <c r="AS9" s="3">
        <f t="shared" si="10"/>
        <v>0.11392968755152562</v>
      </c>
      <c r="AT9" s="3">
        <f t="shared" si="11"/>
        <v>8.4036001766402135E-4</v>
      </c>
      <c r="AU9" t="s">
        <v>52</v>
      </c>
      <c r="AV9">
        <v>22</v>
      </c>
      <c r="AW9" t="s">
        <v>29</v>
      </c>
      <c r="AX9" t="s">
        <v>21</v>
      </c>
      <c r="AY9">
        <v>0.35341541745746002</v>
      </c>
      <c r="AZ9">
        <f t="shared" si="12"/>
        <v>1.4132532492071099</v>
      </c>
      <c r="BA9" s="3">
        <f t="shared" si="13"/>
        <v>0.11435785670669055</v>
      </c>
      <c r="BB9" s="3">
        <f t="shared" si="14"/>
        <v>3.2499213911002522E-4</v>
      </c>
      <c r="BC9" t="s">
        <v>53</v>
      </c>
      <c r="BD9">
        <v>18</v>
      </c>
      <c r="BE9" t="s">
        <v>31</v>
      </c>
      <c r="BF9" t="s">
        <v>21</v>
      </c>
      <c r="BG9">
        <v>0.29929126390393002</v>
      </c>
      <c r="BH9">
        <f t="shared" si="15"/>
        <v>1.1964734773963399</v>
      </c>
      <c r="BI9" s="3">
        <f t="shared" si="16"/>
        <v>0.1139191168467448</v>
      </c>
      <c r="BJ9" s="3">
        <f t="shared" si="17"/>
        <v>7.8968337928397858E-4</v>
      </c>
      <c r="BK9">
        <f t="shared" si="18"/>
        <v>0.11428571428571428</v>
      </c>
      <c r="BN9" s="1"/>
      <c r="BO9" s="1"/>
      <c r="BP9" t="s">
        <v>25</v>
      </c>
      <c r="BQ9" s="3">
        <v>0.54554634303392502</v>
      </c>
      <c r="BR9" s="6">
        <v>1.4857990290739201E-5</v>
      </c>
      <c r="BS9">
        <v>5.3522693985299998E-4</v>
      </c>
    </row>
    <row r="10" spans="2:71" x14ac:dyDescent="0.2">
      <c r="B10">
        <v>4.9644158269307001E-2</v>
      </c>
      <c r="O10" t="s">
        <v>54</v>
      </c>
      <c r="P10">
        <v>30</v>
      </c>
      <c r="Q10" t="s">
        <v>20</v>
      </c>
      <c r="R10" t="s">
        <v>21</v>
      </c>
      <c r="S10">
        <v>1.1986608435149</v>
      </c>
      <c r="T10">
        <f t="shared" si="0"/>
        <v>5.9918431664809004</v>
      </c>
      <c r="U10" s="3">
        <f t="shared" si="1"/>
        <v>0.14264751303460593</v>
      </c>
      <c r="V10" s="3">
        <f t="shared" si="2"/>
        <v>1.4688706342700364E-3</v>
      </c>
      <c r="W10" t="s">
        <v>55</v>
      </c>
      <c r="X10">
        <v>20</v>
      </c>
      <c r="Y10" t="s">
        <v>23</v>
      </c>
      <c r="Z10" t="s">
        <v>21</v>
      </c>
      <c r="AA10">
        <v>0.74922131660914004</v>
      </c>
      <c r="AB10">
        <f t="shared" si="3"/>
        <v>3.7445013215775607</v>
      </c>
      <c r="AC10" s="3">
        <f t="shared" si="4"/>
        <v>0.14261953870199998</v>
      </c>
      <c r="AD10" s="3">
        <f t="shared" si="5"/>
        <v>9.2661556596895789E-4</v>
      </c>
      <c r="AE10" t="s">
        <v>56</v>
      </c>
      <c r="AF10">
        <v>8</v>
      </c>
      <c r="AG10" t="s">
        <v>25</v>
      </c>
      <c r="AH10" t="s">
        <v>21</v>
      </c>
      <c r="AI10">
        <v>0.54611942513745004</v>
      </c>
      <c r="AJ10">
        <f t="shared" si="6"/>
        <v>2.7308960727409799</v>
      </c>
      <c r="AK10" s="3">
        <f t="shared" si="7"/>
        <v>0.14302286702976161</v>
      </c>
      <c r="AL10" s="3">
        <f t="shared" si="8"/>
        <v>5.7308210352502442E-4</v>
      </c>
      <c r="AM10" t="s">
        <v>57</v>
      </c>
      <c r="AN10">
        <v>30</v>
      </c>
      <c r="AO10" t="s">
        <v>27</v>
      </c>
      <c r="AP10" t="s">
        <v>21</v>
      </c>
      <c r="AQ10">
        <v>0.42786481277388</v>
      </c>
      <c r="AR10">
        <f t="shared" si="9"/>
        <v>2.1371419609032101</v>
      </c>
      <c r="AS10" s="3">
        <f t="shared" si="10"/>
        <v>0.14244847076170861</v>
      </c>
      <c r="AT10" s="3">
        <f t="shared" si="11"/>
        <v>7.8983375506402886E-4</v>
      </c>
      <c r="AU10" t="s">
        <v>58</v>
      </c>
      <c r="AV10">
        <v>30</v>
      </c>
      <c r="AW10" t="s">
        <v>29</v>
      </c>
      <c r="AX10" t="s">
        <v>21</v>
      </c>
      <c r="AY10">
        <v>0.35270910241147002</v>
      </c>
      <c r="AZ10">
        <f t="shared" si="12"/>
        <v>1.7659623516185801</v>
      </c>
      <c r="BA10" s="3">
        <f t="shared" si="13"/>
        <v>0.14289842932900426</v>
      </c>
      <c r="BB10" s="3">
        <f t="shared" si="14"/>
        <v>3.8132290687997727E-4</v>
      </c>
      <c r="BC10" t="s">
        <v>59</v>
      </c>
      <c r="BD10">
        <v>19</v>
      </c>
      <c r="BE10" t="s">
        <v>31</v>
      </c>
      <c r="BF10" t="s">
        <v>21</v>
      </c>
      <c r="BG10">
        <v>0.29930915862194002</v>
      </c>
      <c r="BH10">
        <f t="shared" si="15"/>
        <v>1.49578263601828</v>
      </c>
      <c r="BI10" s="3">
        <f t="shared" si="16"/>
        <v>0.14241706156387521</v>
      </c>
      <c r="BJ10" s="3">
        <f t="shared" si="17"/>
        <v>7.717886612739755E-4</v>
      </c>
      <c r="BK10">
        <f t="shared" si="18"/>
        <v>0.14285714285714285</v>
      </c>
      <c r="BN10" s="1"/>
      <c r="BO10" s="1"/>
      <c r="BP10" t="s">
        <v>27</v>
      </c>
      <c r="BQ10" s="3">
        <v>0.42865464652894403</v>
      </c>
      <c r="BR10" s="3">
        <v>1.05342211321E-4</v>
      </c>
      <c r="BS10">
        <v>6.8087158603200005E-4</v>
      </c>
    </row>
    <row r="11" spans="2:71" x14ac:dyDescent="0.2">
      <c r="B11">
        <v>5.0052578892021998E-2</v>
      </c>
      <c r="O11" t="s">
        <v>60</v>
      </c>
      <c r="P11">
        <v>11</v>
      </c>
      <c r="Q11" s="4" t="s">
        <v>20</v>
      </c>
      <c r="R11" t="s">
        <v>21</v>
      </c>
      <c r="S11">
        <v>1.1987976854761</v>
      </c>
      <c r="T11">
        <f t="shared" si="0"/>
        <v>7.1906408519570002</v>
      </c>
      <c r="U11" s="3">
        <f t="shared" si="1"/>
        <v>0.17118723006549103</v>
      </c>
      <c r="V11" s="3">
        <f t="shared" si="2"/>
        <v>1.3320286730700293E-3</v>
      </c>
      <c r="W11" t="s">
        <v>61</v>
      </c>
      <c r="X11">
        <v>34</v>
      </c>
      <c r="Y11" t="s">
        <v>23</v>
      </c>
      <c r="Z11" t="s">
        <v>21</v>
      </c>
      <c r="AA11">
        <v>0.74933710596094005</v>
      </c>
      <c r="AB11">
        <f t="shared" si="3"/>
        <v>4.4938384275385008</v>
      </c>
      <c r="AC11" s="3">
        <f t="shared" si="4"/>
        <v>0.17116008474710501</v>
      </c>
      <c r="AD11" s="3">
        <f t="shared" si="5"/>
        <v>8.1082621416894707E-4</v>
      </c>
      <c r="AE11" t="s">
        <v>62</v>
      </c>
      <c r="AF11">
        <v>1</v>
      </c>
      <c r="AG11" t="s">
        <v>25</v>
      </c>
      <c r="AH11" t="s">
        <v>21</v>
      </c>
      <c r="AI11">
        <v>0.54607310939673004</v>
      </c>
      <c r="AJ11">
        <f t="shared" si="6"/>
        <v>3.27696918213771</v>
      </c>
      <c r="AK11" s="3">
        <f t="shared" si="7"/>
        <v>0.17162188348203825</v>
      </c>
      <c r="AL11" s="3">
        <f t="shared" si="8"/>
        <v>5.2676636280502009E-4</v>
      </c>
      <c r="AM11" t="s">
        <v>63</v>
      </c>
      <c r="AN11">
        <v>19</v>
      </c>
      <c r="AO11" t="s">
        <v>27</v>
      </c>
      <c r="AP11" t="s">
        <v>21</v>
      </c>
      <c r="AQ11">
        <v>0.42790165484036002</v>
      </c>
      <c r="AR11">
        <f t="shared" si="9"/>
        <v>2.5650436157435701</v>
      </c>
      <c r="AS11" s="3">
        <f t="shared" si="10"/>
        <v>0.17096970963282837</v>
      </c>
      <c r="AT11" s="3">
        <f t="shared" si="11"/>
        <v>7.5299168858400378E-4</v>
      </c>
      <c r="AU11" t="s">
        <v>64</v>
      </c>
      <c r="AV11">
        <v>13</v>
      </c>
      <c r="AW11" t="s">
        <v>29</v>
      </c>
      <c r="AX11" t="s">
        <v>21</v>
      </c>
      <c r="AY11">
        <v>0.35311962829512999</v>
      </c>
      <c r="AZ11">
        <f t="shared" si="12"/>
        <v>2.1190819799137102</v>
      </c>
      <c r="BA11" s="3">
        <f t="shared" si="13"/>
        <v>0.1714722209516665</v>
      </c>
      <c r="BB11" s="3">
        <f t="shared" si="14"/>
        <v>2.920297677999617E-5</v>
      </c>
      <c r="BC11" t="s">
        <v>65</v>
      </c>
      <c r="BD11">
        <v>23</v>
      </c>
      <c r="BE11" t="s">
        <v>31</v>
      </c>
      <c r="BF11" t="s">
        <v>21</v>
      </c>
      <c r="BG11">
        <v>0.29953757943413001</v>
      </c>
      <c r="BH11">
        <f t="shared" si="15"/>
        <v>1.7953202154524099</v>
      </c>
      <c r="BI11" s="3">
        <f t="shared" si="16"/>
        <v>0.17093675477579942</v>
      </c>
      <c r="BJ11" s="3">
        <f t="shared" si="17"/>
        <v>5.4336784908398661E-4</v>
      </c>
      <c r="BK11">
        <f t="shared" si="18"/>
        <v>0.17142857142857143</v>
      </c>
      <c r="BN11" s="1"/>
      <c r="BO11" s="1"/>
      <c r="BP11" t="s">
        <v>29</v>
      </c>
      <c r="BQ11" s="3">
        <v>0.35309042531835</v>
      </c>
      <c r="BR11" s="6">
        <v>8.9865636498892307E-6</v>
      </c>
      <c r="BS11">
        <v>7.2129887800300005E-4</v>
      </c>
    </row>
    <row r="12" spans="2:71" x14ac:dyDescent="0.2">
      <c r="B12">
        <v>4.9777842339112997E-2</v>
      </c>
      <c r="O12" t="s">
        <v>66</v>
      </c>
      <c r="P12">
        <v>0</v>
      </c>
      <c r="Q12" t="s">
        <v>20</v>
      </c>
      <c r="R12" t="s">
        <v>21</v>
      </c>
      <c r="S12">
        <v>1.1990113694616999</v>
      </c>
      <c r="T12">
        <f t="shared" si="0"/>
        <v>8.3896522214187002</v>
      </c>
      <c r="U12" s="3">
        <f t="shared" si="1"/>
        <v>0.19973203426042135</v>
      </c>
      <c r="V12" s="3">
        <f t="shared" si="2"/>
        <v>1.1183446874700742E-3</v>
      </c>
      <c r="W12" t="s">
        <v>67</v>
      </c>
      <c r="X12">
        <v>15</v>
      </c>
      <c r="Y12" t="s">
        <v>23</v>
      </c>
      <c r="Z12" t="s">
        <v>21</v>
      </c>
      <c r="AA12">
        <v>0.74937289539694996</v>
      </c>
      <c r="AB12">
        <f t="shared" si="3"/>
        <v>5.2432113229354504</v>
      </c>
      <c r="AC12" s="3">
        <f t="shared" si="4"/>
        <v>0.19970199393042676</v>
      </c>
      <c r="AD12" s="3">
        <f t="shared" si="5"/>
        <v>7.7503677815904393E-4</v>
      </c>
      <c r="AE12" t="s">
        <v>68</v>
      </c>
      <c r="AF12">
        <v>3</v>
      </c>
      <c r="AG12" t="s">
        <v>25</v>
      </c>
      <c r="AH12" t="s">
        <v>21</v>
      </c>
      <c r="AI12">
        <v>0.54558258359727996</v>
      </c>
      <c r="AJ12">
        <f t="shared" si="6"/>
        <v>3.8225517657349899</v>
      </c>
      <c r="AK12" s="3">
        <f t="shared" si="7"/>
        <v>0.20019521004926594</v>
      </c>
      <c r="AL12" s="3">
        <f t="shared" si="8"/>
        <v>3.6240563354938971E-5</v>
      </c>
      <c r="AM12" t="s">
        <v>69</v>
      </c>
      <c r="AN12">
        <v>20</v>
      </c>
      <c r="AO12" t="s">
        <v>27</v>
      </c>
      <c r="AP12" t="s">
        <v>21</v>
      </c>
      <c r="AQ12">
        <v>0.42790165484036002</v>
      </c>
      <c r="AR12">
        <f t="shared" si="9"/>
        <v>2.9929452705839301</v>
      </c>
      <c r="AS12" s="3">
        <f t="shared" si="10"/>
        <v>0.19949094850394811</v>
      </c>
      <c r="AT12" s="3">
        <f t="shared" si="11"/>
        <v>7.5299168858400378E-4</v>
      </c>
      <c r="AU12" t="s">
        <v>70</v>
      </c>
      <c r="AV12">
        <v>28</v>
      </c>
      <c r="AW12" t="s">
        <v>29</v>
      </c>
      <c r="AX12" t="s">
        <v>21</v>
      </c>
      <c r="AY12">
        <v>0.35376068025191998</v>
      </c>
      <c r="AZ12">
        <f t="shared" si="12"/>
        <v>2.4728426601656301</v>
      </c>
      <c r="BA12" s="3">
        <f t="shared" si="13"/>
        <v>0.20009788532102668</v>
      </c>
      <c r="BB12" s="3">
        <f t="shared" si="14"/>
        <v>6.7025493356998034E-4</v>
      </c>
      <c r="BC12" t="s">
        <v>71</v>
      </c>
      <c r="BD12">
        <v>5</v>
      </c>
      <c r="BE12" t="s">
        <v>31</v>
      </c>
      <c r="BF12" t="s">
        <v>21</v>
      </c>
      <c r="BG12">
        <v>0.29965652667734</v>
      </c>
      <c r="BH12">
        <f t="shared" si="15"/>
        <v>2.09497674212975</v>
      </c>
      <c r="BI12" s="3">
        <f t="shared" si="16"/>
        <v>0.19946777324077256</v>
      </c>
      <c r="BJ12" s="3">
        <f t="shared" si="17"/>
        <v>4.2442060587399855E-4</v>
      </c>
      <c r="BK12">
        <f t="shared" si="18"/>
        <v>0.2</v>
      </c>
      <c r="BN12" s="1"/>
      <c r="BO12" s="1"/>
      <c r="BP12" t="s">
        <v>31</v>
      </c>
      <c r="BQ12" s="3">
        <v>0.30008094728321399</v>
      </c>
      <c r="BR12" s="6">
        <v>6.9269505739741105E-5</v>
      </c>
      <c r="BS12">
        <v>7.7894689578799996E-4</v>
      </c>
    </row>
    <row r="13" spans="2:71" x14ac:dyDescent="0.2">
      <c r="B13">
        <v>4.9937842170691998E-2</v>
      </c>
      <c r="O13" t="s">
        <v>72</v>
      </c>
      <c r="P13">
        <v>1</v>
      </c>
      <c r="Q13" s="4" t="s">
        <v>20</v>
      </c>
      <c r="R13" t="s">
        <v>21</v>
      </c>
      <c r="S13">
        <v>1.1991408430096</v>
      </c>
      <c r="T13">
        <f t="shared" si="0"/>
        <v>9.5887930644282999</v>
      </c>
      <c r="U13" s="3">
        <f t="shared" si="1"/>
        <v>0.22827992082568388</v>
      </c>
      <c r="V13" s="3">
        <f t="shared" si="2"/>
        <v>9.8887113957002448E-4</v>
      </c>
      <c r="W13" t="s">
        <v>73</v>
      </c>
      <c r="X13">
        <v>9</v>
      </c>
      <c r="Y13" t="s">
        <v>23</v>
      </c>
      <c r="Z13" t="s">
        <v>21</v>
      </c>
      <c r="AA13">
        <v>0.74937815854931</v>
      </c>
      <c r="AB13">
        <f t="shared" si="3"/>
        <v>5.9925894814847602</v>
      </c>
      <c r="AC13" s="3">
        <f t="shared" si="4"/>
        <v>0.22824410357525121</v>
      </c>
      <c r="AD13" s="3">
        <f t="shared" si="5"/>
        <v>7.6977362579899733E-4</v>
      </c>
      <c r="AE13" t="s">
        <v>74</v>
      </c>
      <c r="AF13">
        <v>5</v>
      </c>
      <c r="AG13" t="s">
        <v>25</v>
      </c>
      <c r="AH13" t="s">
        <v>21</v>
      </c>
      <c r="AI13">
        <v>0.54566258351306995</v>
      </c>
      <c r="AJ13">
        <f t="shared" si="6"/>
        <v>4.3682143492480598</v>
      </c>
      <c r="AK13" s="3">
        <f t="shared" si="7"/>
        <v>0.22877272638315393</v>
      </c>
      <c r="AL13" s="3">
        <f t="shared" si="8"/>
        <v>1.1624047914493563E-4</v>
      </c>
      <c r="AM13" t="s">
        <v>75</v>
      </c>
      <c r="AN13">
        <v>0</v>
      </c>
      <c r="AO13" t="s">
        <v>27</v>
      </c>
      <c r="AP13" t="s">
        <v>21</v>
      </c>
      <c r="AQ13">
        <v>0.42797323371238999</v>
      </c>
      <c r="AR13">
        <f t="shared" si="9"/>
        <v>3.4209185042963202</v>
      </c>
      <c r="AS13" s="3">
        <f t="shared" si="10"/>
        <v>0.22801695837346014</v>
      </c>
      <c r="AT13" s="3">
        <f t="shared" si="11"/>
        <v>6.8141281655403896E-4</v>
      </c>
      <c r="AU13" t="s">
        <v>76</v>
      </c>
      <c r="AV13">
        <v>19</v>
      </c>
      <c r="AW13" t="s">
        <v>29</v>
      </c>
      <c r="AX13" t="s">
        <v>21</v>
      </c>
      <c r="AY13">
        <v>0.35228173444027999</v>
      </c>
      <c r="AZ13">
        <f t="shared" si="12"/>
        <v>2.8251243946059104</v>
      </c>
      <c r="BA13" s="3">
        <f t="shared" si="13"/>
        <v>0.22860387611220873</v>
      </c>
      <c r="BB13" s="3">
        <f t="shared" si="14"/>
        <v>8.0869087807000639E-4</v>
      </c>
      <c r="BC13" t="s">
        <v>77</v>
      </c>
      <c r="BD13">
        <v>12</v>
      </c>
      <c r="BE13" t="s">
        <v>31</v>
      </c>
      <c r="BF13" t="s">
        <v>21</v>
      </c>
      <c r="BG13">
        <v>0.29966284246017</v>
      </c>
      <c r="BH13">
        <f t="shared" si="15"/>
        <v>2.3946395845899202</v>
      </c>
      <c r="BI13" s="3">
        <f t="shared" si="16"/>
        <v>0.22799939304661601</v>
      </c>
      <c r="BJ13" s="3">
        <f t="shared" si="17"/>
        <v>4.1810482304399654E-4</v>
      </c>
      <c r="BK13">
        <f t="shared" si="18"/>
        <v>0.22857142857142859</v>
      </c>
      <c r="BN13" s="1" t="s">
        <v>78</v>
      </c>
      <c r="BO13" s="1"/>
      <c r="BP13" t="s">
        <v>20</v>
      </c>
      <c r="BQ13" s="3">
        <v>0.20009882696364201</v>
      </c>
      <c r="BR13" s="6">
        <v>1.4179597864715E-5</v>
      </c>
      <c r="BS13">
        <v>8.7124204081199998E-4</v>
      </c>
    </row>
    <row r="14" spans="2:71" x14ac:dyDescent="0.2">
      <c r="B14">
        <v>4.9828368601717E-2</v>
      </c>
      <c r="O14" t="s">
        <v>79</v>
      </c>
      <c r="P14">
        <v>9</v>
      </c>
      <c r="Q14" t="s">
        <v>20</v>
      </c>
      <c r="R14" t="s">
        <v>21</v>
      </c>
      <c r="S14">
        <v>1.1991766324457001</v>
      </c>
      <c r="T14">
        <f t="shared" si="0"/>
        <v>10.787969696874001</v>
      </c>
      <c r="U14" s="3">
        <f t="shared" si="1"/>
        <v>0.25682865942827632</v>
      </c>
      <c r="V14" s="3">
        <f t="shared" si="2"/>
        <v>9.5308170346997123E-4</v>
      </c>
      <c r="W14" t="s">
        <v>80</v>
      </c>
      <c r="X14">
        <v>11</v>
      </c>
      <c r="Y14" t="s">
        <v>23</v>
      </c>
      <c r="Z14" t="s">
        <v>21</v>
      </c>
      <c r="AA14">
        <v>0.74948763211827996</v>
      </c>
      <c r="AB14">
        <f t="shared" si="3"/>
        <v>6.74207711360304</v>
      </c>
      <c r="AC14" s="3">
        <f t="shared" si="4"/>
        <v>0.25679038281932687</v>
      </c>
      <c r="AD14" s="3">
        <f t="shared" si="5"/>
        <v>6.6030005682904402E-4</v>
      </c>
      <c r="AE14" t="s">
        <v>81</v>
      </c>
      <c r="AF14">
        <v>9</v>
      </c>
      <c r="AG14" t="s">
        <v>25</v>
      </c>
      <c r="AH14" t="s">
        <v>21</v>
      </c>
      <c r="AI14">
        <v>0.54538047854686</v>
      </c>
      <c r="AJ14">
        <f t="shared" si="6"/>
        <v>4.9135948277949195</v>
      </c>
      <c r="AK14" s="3">
        <f t="shared" si="7"/>
        <v>0.25733546827671322</v>
      </c>
      <c r="AL14" s="3">
        <f t="shared" si="8"/>
        <v>1.65864487065015E-4</v>
      </c>
      <c r="AM14" t="s">
        <v>82</v>
      </c>
      <c r="AN14">
        <v>21</v>
      </c>
      <c r="AO14" t="s">
        <v>27</v>
      </c>
      <c r="AP14" t="s">
        <v>21</v>
      </c>
      <c r="AQ14">
        <v>0.42801007577887001</v>
      </c>
      <c r="AR14">
        <f t="shared" si="9"/>
        <v>3.84892858007519</v>
      </c>
      <c r="AS14" s="3">
        <f t="shared" si="10"/>
        <v>0.256545423903909</v>
      </c>
      <c r="AT14" s="3">
        <f t="shared" si="11"/>
        <v>6.4457075007401388E-4</v>
      </c>
      <c r="AU14" t="s">
        <v>83</v>
      </c>
      <c r="AV14">
        <v>15</v>
      </c>
      <c r="AW14" t="s">
        <v>29</v>
      </c>
      <c r="AX14" t="s">
        <v>21</v>
      </c>
      <c r="AY14">
        <v>0.35239647116160999</v>
      </c>
      <c r="AZ14">
        <f t="shared" si="12"/>
        <v>3.1775208657675202</v>
      </c>
      <c r="BA14" s="3">
        <f t="shared" si="13"/>
        <v>0.25711915118810347</v>
      </c>
      <c r="BB14" s="3">
        <f t="shared" si="14"/>
        <v>6.9395415674000649E-4</v>
      </c>
      <c r="BC14" t="s">
        <v>84</v>
      </c>
      <c r="BD14">
        <v>21</v>
      </c>
      <c r="BE14" t="s">
        <v>31</v>
      </c>
      <c r="BF14" t="s">
        <v>21</v>
      </c>
      <c r="BG14">
        <v>0.29968810559147002</v>
      </c>
      <c r="BH14">
        <f t="shared" si="15"/>
        <v>2.6943276901813902</v>
      </c>
      <c r="BI14" s="3">
        <f t="shared" si="16"/>
        <v>0.25653341821593872</v>
      </c>
      <c r="BJ14" s="3">
        <f t="shared" si="17"/>
        <v>3.9284169174397254E-4</v>
      </c>
      <c r="BK14">
        <f t="shared" si="18"/>
        <v>0.25714285714285717</v>
      </c>
      <c r="BN14" s="1"/>
      <c r="BO14" s="1"/>
      <c r="BP14" t="s">
        <v>23</v>
      </c>
      <c r="BQ14" s="3">
        <v>0.12505379317645901</v>
      </c>
      <c r="BR14" s="6">
        <v>1.2306756305239E-5</v>
      </c>
      <c r="BS14">
        <v>1.1680426173050001E-3</v>
      </c>
    </row>
    <row r="15" spans="2:71" x14ac:dyDescent="0.2">
      <c r="B15">
        <v>4.9902052734680999E-2</v>
      </c>
      <c r="O15" t="s">
        <v>85</v>
      </c>
      <c r="P15">
        <v>19</v>
      </c>
      <c r="Q15" s="4" t="s">
        <v>20</v>
      </c>
      <c r="R15" t="s">
        <v>21</v>
      </c>
      <c r="S15">
        <v>1.1993218954506</v>
      </c>
      <c r="T15">
        <f t="shared" si="0"/>
        <v>11.987291592324601</v>
      </c>
      <c r="U15" s="3">
        <f t="shared" si="1"/>
        <v>0.28538085630002052</v>
      </c>
      <c r="V15" s="3">
        <f t="shared" si="2"/>
        <v>8.0781869857005084E-4</v>
      </c>
      <c r="W15" t="s">
        <v>86</v>
      </c>
      <c r="X15">
        <v>19</v>
      </c>
      <c r="Y15" t="s">
        <v>23</v>
      </c>
      <c r="Z15" t="s">
        <v>21</v>
      </c>
      <c r="AA15">
        <v>0.74966868455928004</v>
      </c>
      <c r="AB15">
        <f t="shared" si="3"/>
        <v>7.4917457981623201</v>
      </c>
      <c r="AC15" s="3">
        <f t="shared" si="4"/>
        <v>0.28534355793908761</v>
      </c>
      <c r="AD15" s="3">
        <f t="shared" si="5"/>
        <v>4.7924761582895936E-4</v>
      </c>
      <c r="AE15" t="s">
        <v>87</v>
      </c>
      <c r="AF15">
        <v>7</v>
      </c>
      <c r="AG15" t="s">
        <v>25</v>
      </c>
      <c r="AH15" t="s">
        <v>21</v>
      </c>
      <c r="AI15">
        <v>0.54614574089921997</v>
      </c>
      <c r="AJ15">
        <f t="shared" si="6"/>
        <v>5.4597405686941398</v>
      </c>
      <c r="AK15" s="3">
        <f t="shared" si="7"/>
        <v>0.28593828859608922</v>
      </c>
      <c r="AL15" s="3">
        <f t="shared" si="8"/>
        <v>5.9939786529494832E-4</v>
      </c>
      <c r="AM15" t="s">
        <v>88</v>
      </c>
      <c r="AN15">
        <v>34</v>
      </c>
      <c r="AO15" t="s">
        <v>27</v>
      </c>
      <c r="AP15" t="s">
        <v>21</v>
      </c>
      <c r="AQ15">
        <v>0.42817744402373997</v>
      </c>
      <c r="AR15">
        <f t="shared" si="9"/>
        <v>4.2771060240989298</v>
      </c>
      <c r="AS15" s="3">
        <f t="shared" si="10"/>
        <v>0.28508504515118521</v>
      </c>
      <c r="AT15" s="3">
        <f t="shared" si="11"/>
        <v>4.7720250520405516E-4</v>
      </c>
      <c r="AU15" t="s">
        <v>89</v>
      </c>
      <c r="AV15">
        <v>9</v>
      </c>
      <c r="AW15" t="s">
        <v>29</v>
      </c>
      <c r="AX15" t="s">
        <v>21</v>
      </c>
      <c r="AY15">
        <v>0.35355015415773</v>
      </c>
      <c r="AZ15">
        <f t="shared" si="12"/>
        <v>3.5310710199252502</v>
      </c>
      <c r="BA15" s="3">
        <f t="shared" si="13"/>
        <v>0.28572778017266909</v>
      </c>
      <c r="BB15" s="3">
        <f t="shared" si="14"/>
        <v>4.5972883938000253E-4</v>
      </c>
      <c r="BC15" t="s">
        <v>90</v>
      </c>
      <c r="BD15">
        <v>17</v>
      </c>
      <c r="BE15" t="s">
        <v>31</v>
      </c>
      <c r="BF15" t="s">
        <v>21</v>
      </c>
      <c r="BG15">
        <v>0.29969126348288</v>
      </c>
      <c r="BH15">
        <f t="shared" si="15"/>
        <v>2.9940189536642703</v>
      </c>
      <c r="BI15" s="3">
        <f t="shared" si="16"/>
        <v>0.28506774405569618</v>
      </c>
      <c r="BJ15" s="3">
        <f t="shared" si="17"/>
        <v>3.896838003339953E-4</v>
      </c>
      <c r="BK15">
        <f t="shared" si="18"/>
        <v>0.28571428571428575</v>
      </c>
      <c r="BN15" s="1"/>
      <c r="BO15" s="1"/>
      <c r="BP15" t="s">
        <v>25</v>
      </c>
      <c r="BQ15" s="3">
        <v>9.0931423079705004E-2</v>
      </c>
      <c r="BR15" s="6">
        <v>1.19957552431995E-6</v>
      </c>
      <c r="BS15">
        <v>1.4549776744440001E-3</v>
      </c>
    </row>
    <row r="16" spans="2:71" x14ac:dyDescent="0.2">
      <c r="B16">
        <v>5.0226262919723E-2</v>
      </c>
      <c r="O16" t="s">
        <v>91</v>
      </c>
      <c r="P16">
        <v>23</v>
      </c>
      <c r="Q16" t="s">
        <v>20</v>
      </c>
      <c r="R16" t="s">
        <v>21</v>
      </c>
      <c r="S16">
        <v>1.1996924213764</v>
      </c>
      <c r="T16">
        <f t="shared" si="0"/>
        <v>13.186984013701</v>
      </c>
      <c r="U16" s="3">
        <f t="shared" si="1"/>
        <v>0.31394187426409997</v>
      </c>
      <c r="V16" s="3">
        <f t="shared" si="2"/>
        <v>4.3729277277004819E-4</v>
      </c>
      <c r="W16" t="s">
        <v>92</v>
      </c>
      <c r="X16">
        <v>26</v>
      </c>
      <c r="Y16" t="s">
        <v>23</v>
      </c>
      <c r="Z16" t="s">
        <v>21</v>
      </c>
      <c r="AA16">
        <v>0.74972657923518005</v>
      </c>
      <c r="AB16">
        <f t="shared" si="3"/>
        <v>8.2414723773974998</v>
      </c>
      <c r="AC16" s="3">
        <f t="shared" si="4"/>
        <v>0.3138989381353755</v>
      </c>
      <c r="AD16" s="3">
        <f t="shared" si="5"/>
        <v>4.2135293992895395E-4</v>
      </c>
      <c r="AE16" t="s">
        <v>93</v>
      </c>
      <c r="AF16">
        <v>10</v>
      </c>
      <c r="AG16" t="s">
        <v>25</v>
      </c>
      <c r="AH16" t="s">
        <v>21</v>
      </c>
      <c r="AI16">
        <v>0.54574258342885995</v>
      </c>
      <c r="AJ16">
        <f t="shared" si="6"/>
        <v>6.0054831521229994</v>
      </c>
      <c r="AK16" s="3">
        <f t="shared" si="7"/>
        <v>0.31451999469663755</v>
      </c>
      <c r="AL16" s="3">
        <f t="shared" si="8"/>
        <v>1.9624039493493228E-4</v>
      </c>
      <c r="AM16" t="s">
        <v>94</v>
      </c>
      <c r="AN16">
        <v>15</v>
      </c>
      <c r="AO16" t="s">
        <v>27</v>
      </c>
      <c r="AP16" t="s">
        <v>21</v>
      </c>
      <c r="AQ16">
        <v>0.42820270715504999</v>
      </c>
      <c r="AR16">
        <f t="shared" si="9"/>
        <v>4.7053087312539796</v>
      </c>
      <c r="AS16" s="3">
        <f t="shared" si="10"/>
        <v>0.31362635028024727</v>
      </c>
      <c r="AT16" s="3">
        <f t="shared" si="11"/>
        <v>4.5193937389403915E-4</v>
      </c>
      <c r="AU16" t="s">
        <v>95</v>
      </c>
      <c r="AV16">
        <v>7</v>
      </c>
      <c r="AW16" t="s">
        <v>29</v>
      </c>
      <c r="AX16" t="s">
        <v>21</v>
      </c>
      <c r="AY16">
        <v>0.35316594403585</v>
      </c>
      <c r="AZ16">
        <f t="shared" si="12"/>
        <v>3.8842369639611003</v>
      </c>
      <c r="BA16" s="3">
        <f t="shared" si="13"/>
        <v>0.31430531957998598</v>
      </c>
      <c r="BB16" s="3">
        <f t="shared" si="14"/>
        <v>7.5518717500000498E-5</v>
      </c>
      <c r="BC16" t="s">
        <v>96</v>
      </c>
      <c r="BD16">
        <v>15</v>
      </c>
      <c r="BE16" t="s">
        <v>31</v>
      </c>
      <c r="BF16" t="s">
        <v>21</v>
      </c>
      <c r="BG16">
        <v>0.29969336874382002</v>
      </c>
      <c r="BH16">
        <f t="shared" si="15"/>
        <v>3.2937123224080902</v>
      </c>
      <c r="BI16" s="3">
        <f t="shared" si="16"/>
        <v>0.31360227034241001</v>
      </c>
      <c r="BJ16" s="3">
        <f t="shared" si="17"/>
        <v>3.8757853939397346E-4</v>
      </c>
      <c r="BK16">
        <f t="shared" si="18"/>
        <v>0.31428571428571433</v>
      </c>
      <c r="BN16" s="1"/>
      <c r="BO16" s="1"/>
      <c r="BP16" t="s">
        <v>27</v>
      </c>
      <c r="BQ16" s="3">
        <v>7.1466571388572001E-2</v>
      </c>
      <c r="BR16" s="6">
        <v>2.85471634035466E-5</v>
      </c>
      <c r="BS16">
        <v>1.70952482352E-3</v>
      </c>
    </row>
    <row r="17" spans="2:71" x14ac:dyDescent="0.2">
      <c r="B17">
        <v>4.9855736993961002E-2</v>
      </c>
      <c r="O17" t="s">
        <v>97</v>
      </c>
      <c r="P17">
        <v>16</v>
      </c>
      <c r="Q17" s="4" t="s">
        <v>20</v>
      </c>
      <c r="R17" t="s">
        <v>21</v>
      </c>
      <c r="S17">
        <v>1.1997208423990999</v>
      </c>
      <c r="T17">
        <f t="shared" si="0"/>
        <v>14.386704856100099</v>
      </c>
      <c r="U17" s="3">
        <f t="shared" si="1"/>
        <v>0.34250356884605704</v>
      </c>
      <c r="V17" s="3">
        <f t="shared" si="2"/>
        <v>4.0887175007009446E-4</v>
      </c>
      <c r="W17" t="s">
        <v>98</v>
      </c>
      <c r="X17">
        <v>16</v>
      </c>
      <c r="Y17" t="s">
        <v>23</v>
      </c>
      <c r="Z17" t="s">
        <v>21</v>
      </c>
      <c r="AA17">
        <v>0.74977394760636995</v>
      </c>
      <c r="AB17">
        <f t="shared" si="3"/>
        <v>8.9912463250038694</v>
      </c>
      <c r="AC17" s="3">
        <f t="shared" si="4"/>
        <v>0.34245612248518559</v>
      </c>
      <c r="AD17" s="3">
        <f t="shared" si="5"/>
        <v>3.7398456873904973E-4</v>
      </c>
      <c r="AE17" t="s">
        <v>99</v>
      </c>
      <c r="AF17">
        <v>12</v>
      </c>
      <c r="AG17" t="s">
        <v>25</v>
      </c>
      <c r="AH17" t="s">
        <v>21</v>
      </c>
      <c r="AI17">
        <v>0.54587942539008005</v>
      </c>
      <c r="AJ17">
        <f t="shared" si="6"/>
        <v>6.5513625775130793</v>
      </c>
      <c r="AK17" s="3">
        <f t="shared" si="7"/>
        <v>0.34310886750331543</v>
      </c>
      <c r="AL17" s="3">
        <f t="shared" si="8"/>
        <v>3.3308235615503445E-4</v>
      </c>
      <c r="AM17" t="s">
        <v>100</v>
      </c>
      <c r="AN17">
        <v>23</v>
      </c>
      <c r="AO17" t="s">
        <v>27</v>
      </c>
      <c r="AP17" t="s">
        <v>21</v>
      </c>
      <c r="AQ17">
        <v>0.42827218076613</v>
      </c>
      <c r="AR17">
        <f t="shared" si="9"/>
        <v>5.1335809120201095</v>
      </c>
      <c r="AS17" s="3">
        <f t="shared" si="10"/>
        <v>0.34217228608421896</v>
      </c>
      <c r="AT17" s="3">
        <f t="shared" si="11"/>
        <v>3.8246576281403266E-4</v>
      </c>
      <c r="AU17" t="s">
        <v>101</v>
      </c>
      <c r="AV17">
        <v>26</v>
      </c>
      <c r="AW17" t="s">
        <v>29</v>
      </c>
      <c r="AX17" t="s">
        <v>21</v>
      </c>
      <c r="AY17">
        <v>0.35161857724360002</v>
      </c>
      <c r="AZ17">
        <f t="shared" si="12"/>
        <v>4.2358555412047005</v>
      </c>
      <c r="BA17" s="3">
        <f t="shared" si="13"/>
        <v>0.34275764890906668</v>
      </c>
      <c r="BB17" s="3">
        <f t="shared" si="14"/>
        <v>1.4718480747499818E-3</v>
      </c>
      <c r="BC17" t="s">
        <v>102</v>
      </c>
      <c r="BD17">
        <v>20</v>
      </c>
      <c r="BE17" t="s">
        <v>31</v>
      </c>
      <c r="BF17" t="s">
        <v>21</v>
      </c>
      <c r="BG17">
        <v>0.29973231607125</v>
      </c>
      <c r="BH17">
        <f t="shared" si="15"/>
        <v>3.5934446384793404</v>
      </c>
      <c r="BI17" s="3">
        <f t="shared" si="16"/>
        <v>0.34214050489782205</v>
      </c>
      <c r="BJ17" s="3">
        <f t="shared" si="17"/>
        <v>3.4863121196399005E-4</v>
      </c>
      <c r="BK17">
        <f t="shared" si="18"/>
        <v>0.34285714285714292</v>
      </c>
      <c r="BN17" s="1"/>
      <c r="BO17" s="1"/>
      <c r="BP17" t="s">
        <v>29</v>
      </c>
      <c r="BQ17" s="3">
        <v>5.8839877912911002E-2</v>
      </c>
      <c r="BR17" s="6">
        <v>2.5153492475972301E-6</v>
      </c>
      <c r="BS17">
        <v>1.807930429479E-3</v>
      </c>
    </row>
    <row r="18" spans="2:71" x14ac:dyDescent="0.2">
      <c r="B18">
        <v>5.017678928759E-2</v>
      </c>
      <c r="O18" t="s">
        <v>103</v>
      </c>
      <c r="P18">
        <v>27</v>
      </c>
      <c r="Q18" t="s">
        <v>20</v>
      </c>
      <c r="R18" t="s">
        <v>21</v>
      </c>
      <c r="S18">
        <v>1.1999071579925</v>
      </c>
      <c r="T18">
        <f t="shared" si="0"/>
        <v>15.5866120140926</v>
      </c>
      <c r="U18" s="3">
        <f t="shared" si="1"/>
        <v>0.37106969903410386</v>
      </c>
      <c r="V18" s="3">
        <f t="shared" si="2"/>
        <v>2.2255615666999518E-4</v>
      </c>
      <c r="W18" t="s">
        <v>104</v>
      </c>
      <c r="X18">
        <v>27</v>
      </c>
      <c r="Y18" t="s">
        <v>23</v>
      </c>
      <c r="Z18" t="s">
        <v>21</v>
      </c>
      <c r="AA18">
        <v>0.74982026334708995</v>
      </c>
      <c r="AB18">
        <f t="shared" si="3"/>
        <v>9.7410665883509591</v>
      </c>
      <c r="AC18" s="3">
        <f t="shared" si="4"/>
        <v>0.37101507089621744</v>
      </c>
      <c r="AD18" s="3">
        <f t="shared" si="5"/>
        <v>3.276688280190454E-4</v>
      </c>
      <c r="AE18" t="s">
        <v>105</v>
      </c>
      <c r="AF18">
        <v>16</v>
      </c>
      <c r="AG18" t="s">
        <v>25</v>
      </c>
      <c r="AH18" t="s">
        <v>21</v>
      </c>
      <c r="AI18">
        <v>0.54495626846709</v>
      </c>
      <c r="AJ18">
        <f t="shared" si="6"/>
        <v>7.0963188459801696</v>
      </c>
      <c r="AK18" s="3">
        <f t="shared" si="7"/>
        <v>0.37164939260787377</v>
      </c>
      <c r="AL18" s="3">
        <f t="shared" si="8"/>
        <v>5.9007456683501935E-4</v>
      </c>
      <c r="AM18" t="s">
        <v>106</v>
      </c>
      <c r="AN18">
        <v>5</v>
      </c>
      <c r="AO18" t="s">
        <v>27</v>
      </c>
      <c r="AP18" t="s">
        <v>21</v>
      </c>
      <c r="AQ18">
        <v>0.42834691752956</v>
      </c>
      <c r="AR18">
        <f t="shared" si="9"/>
        <v>5.5619278295496697</v>
      </c>
      <c r="AS18" s="3">
        <f t="shared" si="10"/>
        <v>0.37072320337180525</v>
      </c>
      <c r="AT18" s="3">
        <f t="shared" si="11"/>
        <v>3.0772899938402709E-4</v>
      </c>
      <c r="AU18" t="s">
        <v>107</v>
      </c>
      <c r="AV18">
        <v>32</v>
      </c>
      <c r="AW18" t="s">
        <v>29</v>
      </c>
      <c r="AX18" t="s">
        <v>21</v>
      </c>
      <c r="AY18">
        <v>0.35367225929236001</v>
      </c>
      <c r="AZ18">
        <f t="shared" si="12"/>
        <v>4.589527800497061</v>
      </c>
      <c r="BA18" s="3">
        <f t="shared" si="13"/>
        <v>0.37137615841681315</v>
      </c>
      <c r="BB18" s="3">
        <f t="shared" si="14"/>
        <v>5.8183397401001535E-4</v>
      </c>
      <c r="BC18" t="s">
        <v>108</v>
      </c>
      <c r="BD18">
        <v>0</v>
      </c>
      <c r="BE18" t="s">
        <v>31</v>
      </c>
      <c r="BF18" t="s">
        <v>21</v>
      </c>
      <c r="BG18">
        <v>0.29979547389950001</v>
      </c>
      <c r="BH18">
        <f t="shared" si="15"/>
        <v>3.8932401123788405</v>
      </c>
      <c r="BI18" s="3">
        <f t="shared" si="16"/>
        <v>0.37068475286193225</v>
      </c>
      <c r="BJ18" s="3">
        <f t="shared" si="17"/>
        <v>2.8547338371398556E-4</v>
      </c>
      <c r="BK18">
        <f t="shared" si="18"/>
        <v>0.3714285714285715</v>
      </c>
      <c r="BN18" s="1"/>
      <c r="BO18" s="1"/>
      <c r="BP18" t="s">
        <v>31</v>
      </c>
      <c r="BQ18" s="3">
        <v>5.0011225552093003E-2</v>
      </c>
      <c r="BR18" s="6">
        <v>3.4859459681320099E-6</v>
      </c>
      <c r="BS18">
        <v>1.920855660915E-3</v>
      </c>
    </row>
    <row r="19" spans="2:71" x14ac:dyDescent="0.2">
      <c r="B19">
        <v>5.0235736593961001E-2</v>
      </c>
      <c r="O19" t="s">
        <v>109</v>
      </c>
      <c r="P19">
        <v>26</v>
      </c>
      <c r="Q19" s="4" t="s">
        <v>20</v>
      </c>
      <c r="R19" t="s">
        <v>21</v>
      </c>
      <c r="S19">
        <v>1.2000576841498001</v>
      </c>
      <c r="T19">
        <f t="shared" si="0"/>
        <v>16.786669698242399</v>
      </c>
      <c r="U19" s="3">
        <f t="shared" si="1"/>
        <v>0.39963941279091059</v>
      </c>
      <c r="V19" s="3">
        <f t="shared" si="2"/>
        <v>7.2029999369949138E-5</v>
      </c>
      <c r="W19" t="s">
        <v>110</v>
      </c>
      <c r="X19">
        <v>5</v>
      </c>
      <c r="Y19" t="s">
        <v>23</v>
      </c>
      <c r="Z19" t="s">
        <v>21</v>
      </c>
      <c r="AA19">
        <v>0.74990973693712004</v>
      </c>
      <c r="AB19">
        <f t="shared" si="3"/>
        <v>10.490976325288079</v>
      </c>
      <c r="AC19" s="3">
        <f t="shared" si="4"/>
        <v>0.39957742715279138</v>
      </c>
      <c r="AD19" s="3">
        <f t="shared" si="5"/>
        <v>2.3819523798895847E-4</v>
      </c>
      <c r="AE19" t="s">
        <v>111</v>
      </c>
      <c r="AF19">
        <v>14</v>
      </c>
      <c r="AG19" t="s">
        <v>25</v>
      </c>
      <c r="AH19" t="s">
        <v>21</v>
      </c>
      <c r="AI19">
        <v>0.54569100453578001</v>
      </c>
      <c r="AJ19">
        <f t="shared" si="6"/>
        <v>7.6420098505159499</v>
      </c>
      <c r="AK19" s="3">
        <f t="shared" si="7"/>
        <v>0.40022839741149618</v>
      </c>
      <c r="AL19" s="3">
        <f t="shared" si="8"/>
        <v>1.4466150185499238E-4</v>
      </c>
      <c r="AM19" t="s">
        <v>112</v>
      </c>
      <c r="AN19">
        <v>14</v>
      </c>
      <c r="AO19" t="s">
        <v>27</v>
      </c>
      <c r="AP19" t="s">
        <v>21</v>
      </c>
      <c r="AQ19">
        <v>0.42856691729798002</v>
      </c>
      <c r="AR19">
        <f t="shared" si="9"/>
        <v>5.9904947468476495</v>
      </c>
      <c r="AS19" s="3">
        <f t="shared" si="10"/>
        <v>0.39928878446327198</v>
      </c>
      <c r="AT19" s="3">
        <f t="shared" si="11"/>
        <v>8.7729230964006533E-5</v>
      </c>
      <c r="AU19" t="s">
        <v>113</v>
      </c>
      <c r="AV19">
        <v>10</v>
      </c>
      <c r="AW19" t="s">
        <v>29</v>
      </c>
      <c r="AX19" t="s">
        <v>21</v>
      </c>
      <c r="AY19">
        <v>0.35339331221756998</v>
      </c>
      <c r="AZ19">
        <f t="shared" si="12"/>
        <v>4.9429211127146306</v>
      </c>
      <c r="BA19" s="3">
        <f t="shared" si="13"/>
        <v>0.39997209603970768</v>
      </c>
      <c r="BB19" s="3">
        <f t="shared" si="14"/>
        <v>3.0288689921997847E-4</v>
      </c>
      <c r="BC19" t="s">
        <v>114</v>
      </c>
      <c r="BD19">
        <v>34</v>
      </c>
      <c r="BE19" t="s">
        <v>31</v>
      </c>
      <c r="BF19" t="s">
        <v>21</v>
      </c>
      <c r="BG19">
        <v>0.29985442120587003</v>
      </c>
      <c r="BH19">
        <f t="shared" si="15"/>
        <v>4.193094533584711</v>
      </c>
      <c r="BI19" s="3">
        <f t="shared" si="16"/>
        <v>0.39923461334082788</v>
      </c>
      <c r="BJ19" s="3">
        <f t="shared" si="17"/>
        <v>2.2652607734396923E-4</v>
      </c>
      <c r="BK19">
        <f t="shared" si="18"/>
        <v>0.40000000000000008</v>
      </c>
    </row>
    <row r="20" spans="2:71" x14ac:dyDescent="0.2">
      <c r="B20">
        <v>4.975152657734E-2</v>
      </c>
      <c r="O20" t="s">
        <v>115</v>
      </c>
      <c r="P20">
        <v>22</v>
      </c>
      <c r="Q20" t="s">
        <v>20</v>
      </c>
      <c r="R20" t="s">
        <v>21</v>
      </c>
      <c r="S20">
        <v>1.2001313682828001</v>
      </c>
      <c r="T20">
        <f t="shared" si="0"/>
        <v>17.986801066525199</v>
      </c>
      <c r="U20" s="3">
        <f t="shared" si="1"/>
        <v>0.42821088074221647</v>
      </c>
      <c r="V20" s="3">
        <f t="shared" si="2"/>
        <v>1.6541336300690546E-6</v>
      </c>
      <c r="W20" t="s">
        <v>116</v>
      </c>
      <c r="X20">
        <v>21</v>
      </c>
      <c r="Y20" t="s">
        <v>23</v>
      </c>
      <c r="Z20" t="s">
        <v>21</v>
      </c>
      <c r="AA20">
        <v>0.74993605269888997</v>
      </c>
      <c r="AB20">
        <f t="shared" si="3"/>
        <v>11.24091237798697</v>
      </c>
      <c r="AC20" s="3">
        <f t="shared" si="4"/>
        <v>0.42814078571687758</v>
      </c>
      <c r="AD20" s="3">
        <f t="shared" si="5"/>
        <v>2.1187947621903458E-4</v>
      </c>
      <c r="AE20" t="s">
        <v>117</v>
      </c>
      <c r="AF20">
        <v>18</v>
      </c>
      <c r="AG20" t="s">
        <v>25</v>
      </c>
      <c r="AH20" t="s">
        <v>21</v>
      </c>
      <c r="AI20">
        <v>0.54410890093800002</v>
      </c>
      <c r="AJ20">
        <f t="shared" si="6"/>
        <v>8.1861187514539502</v>
      </c>
      <c r="AK20" s="3">
        <f t="shared" si="7"/>
        <v>0.42872454406656019</v>
      </c>
      <c r="AL20" s="3">
        <f t="shared" si="8"/>
        <v>1.4374420959250012E-3</v>
      </c>
      <c r="AM20" t="s">
        <v>118</v>
      </c>
      <c r="AN20">
        <v>33</v>
      </c>
      <c r="AO20" t="s">
        <v>27</v>
      </c>
      <c r="AP20" t="s">
        <v>21</v>
      </c>
      <c r="AQ20">
        <v>0.42857849623316002</v>
      </c>
      <c r="AR20">
        <f t="shared" si="9"/>
        <v>6.4190732430808097</v>
      </c>
      <c r="AS20" s="3">
        <f t="shared" si="10"/>
        <v>0.42785513733389036</v>
      </c>
      <c r="AT20" s="3">
        <f t="shared" si="11"/>
        <v>7.6150295784005451E-5</v>
      </c>
      <c r="AU20" t="s">
        <v>119</v>
      </c>
      <c r="AV20">
        <v>23</v>
      </c>
      <c r="AW20" t="s">
        <v>29</v>
      </c>
      <c r="AX20" t="s">
        <v>21</v>
      </c>
      <c r="AY20">
        <v>0.35287120750398998</v>
      </c>
      <c r="AZ20">
        <f t="shared" si="12"/>
        <v>5.295792320218621</v>
      </c>
      <c r="BA20" s="3">
        <f t="shared" si="13"/>
        <v>0.42852578590831275</v>
      </c>
      <c r="BB20" s="3">
        <f t="shared" si="14"/>
        <v>2.1921781436001764E-4</v>
      </c>
      <c r="BC20" t="s">
        <v>120</v>
      </c>
      <c r="BD20">
        <v>22</v>
      </c>
      <c r="BE20" t="s">
        <v>31</v>
      </c>
      <c r="BF20" t="s">
        <v>21</v>
      </c>
      <c r="BG20">
        <v>0.29986600014105003</v>
      </c>
      <c r="BH20">
        <f t="shared" si="15"/>
        <v>4.4929605337257605</v>
      </c>
      <c r="BI20" s="3">
        <f t="shared" si="16"/>
        <v>0.42778557627798486</v>
      </c>
      <c r="BJ20" s="3">
        <f t="shared" si="17"/>
        <v>2.1494714216396815E-4</v>
      </c>
      <c r="BK20">
        <f t="shared" si="18"/>
        <v>0.42857142857142866</v>
      </c>
    </row>
    <row r="21" spans="2:71" x14ac:dyDescent="0.2">
      <c r="B21">
        <v>4.9930473757396003E-2</v>
      </c>
      <c r="O21" t="s">
        <v>121</v>
      </c>
      <c r="P21">
        <v>10</v>
      </c>
      <c r="Q21" s="4" t="s">
        <v>20</v>
      </c>
      <c r="R21" t="s">
        <v>21</v>
      </c>
      <c r="S21">
        <v>1.2001461051094</v>
      </c>
      <c r="T21">
        <f t="shared" si="0"/>
        <v>19.1869471716346</v>
      </c>
      <c r="U21" s="3">
        <f t="shared" si="1"/>
        <v>0.45678269953242218</v>
      </c>
      <c r="V21" s="3">
        <f t="shared" si="2"/>
        <v>1.6390960229983875E-5</v>
      </c>
      <c r="W21" t="s">
        <v>122</v>
      </c>
      <c r="X21">
        <v>1</v>
      </c>
      <c r="Y21" t="s">
        <v>23</v>
      </c>
      <c r="Z21" t="s">
        <v>21</v>
      </c>
      <c r="AA21">
        <v>0.75000447367949996</v>
      </c>
      <c r="AB21">
        <f t="shared" si="3"/>
        <v>11.990916851666469</v>
      </c>
      <c r="AC21" s="3">
        <f t="shared" si="4"/>
        <v>0.4567067502804959</v>
      </c>
      <c r="AD21" s="3">
        <f t="shared" si="5"/>
        <v>1.4345849560903901E-4</v>
      </c>
      <c r="AE21" t="s">
        <v>123</v>
      </c>
      <c r="AF21">
        <v>20</v>
      </c>
      <c r="AG21" t="s">
        <v>25</v>
      </c>
      <c r="AH21" t="s">
        <v>21</v>
      </c>
      <c r="AI21">
        <v>0.54435626909865997</v>
      </c>
      <c r="AJ21">
        <f t="shared" si="6"/>
        <v>8.7304750205526105</v>
      </c>
      <c r="AK21" s="3">
        <f t="shared" si="7"/>
        <v>0.45723364592116572</v>
      </c>
      <c r="AL21" s="3">
        <f t="shared" si="8"/>
        <v>1.1900739352650458E-3</v>
      </c>
      <c r="AM21" t="s">
        <v>124</v>
      </c>
      <c r="AN21">
        <v>4</v>
      </c>
      <c r="AO21" t="s">
        <v>27</v>
      </c>
      <c r="AP21" t="s">
        <v>21</v>
      </c>
      <c r="AQ21">
        <v>0.42883954858994999</v>
      </c>
      <c r="AR21">
        <f t="shared" si="9"/>
        <v>6.8479127916707601</v>
      </c>
      <c r="AS21" s="3">
        <f t="shared" si="10"/>
        <v>0.45643889031629059</v>
      </c>
      <c r="AT21" s="3">
        <f t="shared" si="11"/>
        <v>1.8490206100596485E-4</v>
      </c>
      <c r="AU21" t="s">
        <v>125</v>
      </c>
      <c r="AV21">
        <v>0</v>
      </c>
      <c r="AW21" t="s">
        <v>29</v>
      </c>
      <c r="AX21" t="s">
        <v>21</v>
      </c>
      <c r="AY21">
        <v>0.35267015508404997</v>
      </c>
      <c r="AZ21">
        <f t="shared" si="12"/>
        <v>5.6484624753026713</v>
      </c>
      <c r="BA21" s="3">
        <f t="shared" si="13"/>
        <v>0.45706320698443992</v>
      </c>
      <c r="BB21" s="3">
        <f t="shared" si="14"/>
        <v>4.2027023430002419E-4</v>
      </c>
      <c r="BC21" t="s">
        <v>126</v>
      </c>
      <c r="BD21">
        <v>7</v>
      </c>
      <c r="BE21" t="s">
        <v>31</v>
      </c>
      <c r="BF21" t="s">
        <v>21</v>
      </c>
      <c r="BG21">
        <v>0.29987231592387997</v>
      </c>
      <c r="BH21">
        <f t="shared" si="15"/>
        <v>4.7928328496496402</v>
      </c>
      <c r="BI21" s="3">
        <f t="shared" si="16"/>
        <v>0.45633714055601216</v>
      </c>
      <c r="BJ21" s="3">
        <f t="shared" si="17"/>
        <v>2.0863135933402166E-4</v>
      </c>
      <c r="BK21">
        <f t="shared" si="18"/>
        <v>0.45714285714285724</v>
      </c>
    </row>
    <row r="22" spans="2:71" x14ac:dyDescent="0.2">
      <c r="B22">
        <v>5.0315736509750998E-2</v>
      </c>
      <c r="O22" t="s">
        <v>127</v>
      </c>
      <c r="P22">
        <v>7</v>
      </c>
      <c r="Q22" t="s">
        <v>20</v>
      </c>
      <c r="R22" t="s">
        <v>21</v>
      </c>
      <c r="S22">
        <v>1.2002882102229</v>
      </c>
      <c r="T22">
        <f t="shared" si="0"/>
        <v>20.387235381857501</v>
      </c>
      <c r="U22" s="3">
        <f t="shared" si="1"/>
        <v>0.48535790141201579</v>
      </c>
      <c r="V22" s="3">
        <f t="shared" si="2"/>
        <v>1.5849607372997454E-4</v>
      </c>
      <c r="W22" t="s">
        <v>128</v>
      </c>
      <c r="X22">
        <v>10</v>
      </c>
      <c r="Y22" t="s">
        <v>23</v>
      </c>
      <c r="Z22" t="s">
        <v>21</v>
      </c>
      <c r="AA22">
        <v>0.75000657894043998</v>
      </c>
      <c r="AB22">
        <f t="shared" si="3"/>
        <v>12.740923430606909</v>
      </c>
      <c r="AC22" s="3">
        <f t="shared" si="4"/>
        <v>0.48527279502871512</v>
      </c>
      <c r="AD22" s="3">
        <f t="shared" si="5"/>
        <v>1.4135323466901717E-4</v>
      </c>
      <c r="AE22" t="s">
        <v>129</v>
      </c>
      <c r="AF22">
        <v>22</v>
      </c>
      <c r="AG22" t="s">
        <v>25</v>
      </c>
      <c r="AH22" t="s">
        <v>21</v>
      </c>
      <c r="AI22">
        <v>0.54594679374022004</v>
      </c>
      <c r="AJ22">
        <f t="shared" si="6"/>
        <v>9.2764218142928314</v>
      </c>
      <c r="AK22" s="3">
        <f t="shared" si="7"/>
        <v>0.48582604695239978</v>
      </c>
      <c r="AL22" s="3">
        <f t="shared" si="8"/>
        <v>4.0045070629501911E-4</v>
      </c>
      <c r="AM22" t="s">
        <v>130</v>
      </c>
      <c r="AN22">
        <v>9</v>
      </c>
      <c r="AO22" t="s">
        <v>27</v>
      </c>
      <c r="AP22" t="s">
        <v>21</v>
      </c>
      <c r="AQ22">
        <v>0.42888270643926002</v>
      </c>
      <c r="AR22">
        <f t="shared" si="9"/>
        <v>7.2767954981100198</v>
      </c>
      <c r="AS22" s="3">
        <f t="shared" si="10"/>
        <v>0.48502551993007426</v>
      </c>
      <c r="AT22" s="3">
        <f t="shared" si="11"/>
        <v>2.2805991031599193E-4</v>
      </c>
      <c r="AU22" t="s">
        <v>131</v>
      </c>
      <c r="AV22">
        <v>31</v>
      </c>
      <c r="AW22" t="s">
        <v>29</v>
      </c>
      <c r="AX22" t="s">
        <v>21</v>
      </c>
      <c r="AY22">
        <v>0.35368068033612998</v>
      </c>
      <c r="AZ22">
        <f t="shared" si="12"/>
        <v>6.0021431556388016</v>
      </c>
      <c r="BA22" s="3">
        <f t="shared" si="13"/>
        <v>0.48568239790757833</v>
      </c>
      <c r="BB22" s="3">
        <f t="shared" si="14"/>
        <v>5.9025501777998368E-4</v>
      </c>
      <c r="BC22" t="s">
        <v>132</v>
      </c>
      <c r="BD22">
        <v>33</v>
      </c>
      <c r="BE22" t="s">
        <v>31</v>
      </c>
      <c r="BF22" t="s">
        <v>21</v>
      </c>
      <c r="BG22">
        <v>0.29991547377319</v>
      </c>
      <c r="BH22">
        <f t="shared" si="15"/>
        <v>5.0927483234228301</v>
      </c>
      <c r="BI22" s="3">
        <f t="shared" si="16"/>
        <v>0.48489281399665046</v>
      </c>
      <c r="BJ22" s="3">
        <f t="shared" si="17"/>
        <v>1.6547351002399457E-4</v>
      </c>
      <c r="BK22">
        <f t="shared" si="18"/>
        <v>0.48571428571428582</v>
      </c>
    </row>
    <row r="23" spans="2:71" x14ac:dyDescent="0.2">
      <c r="B23">
        <v>4.9803105470414999E-2</v>
      </c>
      <c r="O23" t="s">
        <v>133</v>
      </c>
      <c r="P23">
        <v>24</v>
      </c>
      <c r="Q23" s="4" t="s">
        <v>20</v>
      </c>
      <c r="R23" t="s">
        <v>21</v>
      </c>
      <c r="S23">
        <v>1.2003071575713999</v>
      </c>
      <c r="T23">
        <f t="shared" si="0"/>
        <v>21.587542539428902</v>
      </c>
      <c r="U23" s="3">
        <f t="shared" si="1"/>
        <v>0.51393355437019528</v>
      </c>
      <c r="V23" s="3">
        <f t="shared" si="2"/>
        <v>1.7744342222991705E-4</v>
      </c>
      <c r="W23" t="s">
        <v>134</v>
      </c>
      <c r="X23">
        <v>22</v>
      </c>
      <c r="Y23" t="s">
        <v>23</v>
      </c>
      <c r="Z23" t="s">
        <v>21</v>
      </c>
      <c r="AA23">
        <v>0.75017184192438002</v>
      </c>
      <c r="AB23">
        <f t="shared" si="3"/>
        <v>13.49109527253129</v>
      </c>
      <c r="AC23" s="3">
        <f t="shared" si="4"/>
        <v>0.51384513426811218</v>
      </c>
      <c r="AD23" s="3">
        <f t="shared" si="5"/>
        <v>2.390974927102274E-5</v>
      </c>
      <c r="AE23" t="s">
        <v>135</v>
      </c>
      <c r="AF23">
        <v>24</v>
      </c>
      <c r="AG23" t="s">
        <v>25</v>
      </c>
      <c r="AH23" t="s">
        <v>21</v>
      </c>
      <c r="AI23">
        <v>0.54633731964493004</v>
      </c>
      <c r="AJ23">
        <f t="shared" si="6"/>
        <v>9.8227591339377618</v>
      </c>
      <c r="AK23" s="3">
        <f t="shared" si="7"/>
        <v>0.51443890066035725</v>
      </c>
      <c r="AL23" s="3">
        <f t="shared" si="8"/>
        <v>7.9097661100502314E-4</v>
      </c>
      <c r="AM23" t="s">
        <v>136</v>
      </c>
      <c r="AN23">
        <v>11</v>
      </c>
      <c r="AO23" t="s">
        <v>27</v>
      </c>
      <c r="AP23" t="s">
        <v>21</v>
      </c>
      <c r="AQ23">
        <v>0.42889744326585</v>
      </c>
      <c r="AR23">
        <f t="shared" si="9"/>
        <v>7.7056929413758697</v>
      </c>
      <c r="AS23" s="3">
        <f t="shared" si="10"/>
        <v>0.51361313180823254</v>
      </c>
      <c r="AT23" s="3">
        <f t="shared" si="11"/>
        <v>2.4279673690597026E-4</v>
      </c>
      <c r="AU23" t="s">
        <v>137</v>
      </c>
      <c r="AV23">
        <v>4</v>
      </c>
      <c r="AW23" t="s">
        <v>29</v>
      </c>
      <c r="AX23" t="s">
        <v>21</v>
      </c>
      <c r="AY23">
        <v>0.35318383875385001</v>
      </c>
      <c r="AZ23">
        <f t="shared" si="12"/>
        <v>6.3553269943926516</v>
      </c>
      <c r="BA23" s="3">
        <f t="shared" si="13"/>
        <v>0.51426138532260224</v>
      </c>
      <c r="BB23" s="3">
        <f t="shared" si="14"/>
        <v>9.3413435500011577E-5</v>
      </c>
      <c r="BC23" t="s">
        <v>138</v>
      </c>
      <c r="BD23">
        <v>27</v>
      </c>
      <c r="BE23" t="s">
        <v>31</v>
      </c>
      <c r="BF23" t="s">
        <v>21</v>
      </c>
      <c r="BG23">
        <v>0.30000599999367999</v>
      </c>
      <c r="BH23">
        <f t="shared" si="15"/>
        <v>5.3927543234165105</v>
      </c>
      <c r="BI23" s="3">
        <f t="shared" si="16"/>
        <v>0.51345710665642286</v>
      </c>
      <c r="BJ23" s="3">
        <f t="shared" si="17"/>
        <v>7.4947289533999761E-5</v>
      </c>
      <c r="BK23">
        <f t="shared" si="18"/>
        <v>0.51428571428571435</v>
      </c>
    </row>
    <row r="24" spans="2:71" x14ac:dyDescent="0.2">
      <c r="B24">
        <v>4.9825210710304997E-2</v>
      </c>
      <c r="O24" t="s">
        <v>139</v>
      </c>
      <c r="P24">
        <v>5</v>
      </c>
      <c r="Q24" t="s">
        <v>20</v>
      </c>
      <c r="R24" t="s">
        <v>21</v>
      </c>
      <c r="S24">
        <v>1.2003071575713999</v>
      </c>
      <c r="T24">
        <f t="shared" si="0"/>
        <v>22.787849697000304</v>
      </c>
      <c r="U24" s="3">
        <f t="shared" si="1"/>
        <v>0.54250920732837471</v>
      </c>
      <c r="V24" s="3">
        <f t="shared" si="2"/>
        <v>1.7744342222991705E-4</v>
      </c>
      <c r="W24" t="s">
        <v>140</v>
      </c>
      <c r="X24">
        <v>0</v>
      </c>
      <c r="Y24" t="s">
        <v>23</v>
      </c>
      <c r="Z24" t="s">
        <v>21</v>
      </c>
      <c r="AA24">
        <v>0.75029605231994001</v>
      </c>
      <c r="AB24">
        <f t="shared" si="3"/>
        <v>14.241391324851229</v>
      </c>
      <c r="AC24" s="3">
        <f t="shared" si="4"/>
        <v>0.54242220439896727</v>
      </c>
      <c r="AD24" s="3">
        <f t="shared" si="5"/>
        <v>1.4812014483100988E-4</v>
      </c>
      <c r="AE24" t="s">
        <v>141</v>
      </c>
      <c r="AF24">
        <v>11</v>
      </c>
      <c r="AG24" t="s">
        <v>25</v>
      </c>
      <c r="AH24" t="s">
        <v>21</v>
      </c>
      <c r="AI24">
        <v>0.54520363662774995</v>
      </c>
      <c r="AJ24">
        <f t="shared" si="6"/>
        <v>10.367962770565512</v>
      </c>
      <c r="AK24" s="3">
        <f t="shared" si="7"/>
        <v>0.54299238096445712</v>
      </c>
      <c r="AL24" s="3">
        <f t="shared" si="8"/>
        <v>3.4270640617506398E-4</v>
      </c>
      <c r="AM24" t="s">
        <v>142</v>
      </c>
      <c r="AN24">
        <v>12</v>
      </c>
      <c r="AO24" t="s">
        <v>27</v>
      </c>
      <c r="AP24" t="s">
        <v>21</v>
      </c>
      <c r="AQ24">
        <v>0.42894165374562998</v>
      </c>
      <c r="AR24">
        <f t="shared" si="9"/>
        <v>8.1346345951214989</v>
      </c>
      <c r="AS24" s="3">
        <f t="shared" si="10"/>
        <v>0.54220369047951511</v>
      </c>
      <c r="AT24" s="3">
        <f t="shared" si="11"/>
        <v>2.8700721668595275E-4</v>
      </c>
      <c r="AU24" t="s">
        <v>143</v>
      </c>
      <c r="AV24">
        <v>18</v>
      </c>
      <c r="AW24" t="s">
        <v>29</v>
      </c>
      <c r="AX24" t="s">
        <v>21</v>
      </c>
      <c r="AY24">
        <v>0.35202805049678998</v>
      </c>
      <c r="AZ24">
        <f t="shared" si="12"/>
        <v>6.7073550448894412</v>
      </c>
      <c r="BA24" s="3">
        <f t="shared" si="13"/>
        <v>0.54274684847510757</v>
      </c>
      <c r="BB24" s="3">
        <f t="shared" si="14"/>
        <v>1.0623748215600193E-3</v>
      </c>
      <c r="BC24" t="s">
        <v>144</v>
      </c>
      <c r="BD24">
        <v>30</v>
      </c>
      <c r="BE24" t="s">
        <v>31</v>
      </c>
      <c r="BF24" t="s">
        <v>21</v>
      </c>
      <c r="BG24">
        <v>0.30000705262416</v>
      </c>
      <c r="BH24">
        <f t="shared" si="15"/>
        <v>5.6927613760406706</v>
      </c>
      <c r="BI24" s="3">
        <f t="shared" si="16"/>
        <v>0.54202149953967438</v>
      </c>
      <c r="BJ24" s="3">
        <f t="shared" si="17"/>
        <v>7.3894659053996836E-5</v>
      </c>
      <c r="BK24">
        <f t="shared" si="18"/>
        <v>0.54285714285714293</v>
      </c>
    </row>
    <row r="25" spans="2:71" x14ac:dyDescent="0.2">
      <c r="B25">
        <v>4.9807315992298998E-2</v>
      </c>
      <c r="O25" t="s">
        <v>145</v>
      </c>
      <c r="P25">
        <v>4</v>
      </c>
      <c r="Q25" s="4" t="s">
        <v>20</v>
      </c>
      <c r="R25" t="s">
        <v>21</v>
      </c>
      <c r="S25">
        <v>1.2003639996168001</v>
      </c>
      <c r="T25">
        <f t="shared" si="0"/>
        <v>23.988213696617105</v>
      </c>
      <c r="U25" s="3">
        <f t="shared" si="1"/>
        <v>0.57108621352230926</v>
      </c>
      <c r="V25" s="3">
        <f t="shared" si="2"/>
        <v>2.3428546763004654E-4</v>
      </c>
      <c r="W25" t="s">
        <v>146</v>
      </c>
      <c r="X25">
        <v>7</v>
      </c>
      <c r="Y25" t="s">
        <v>23</v>
      </c>
      <c r="Z25" t="s">
        <v>21</v>
      </c>
      <c r="AA25">
        <v>0.75039184169280004</v>
      </c>
      <c r="AB25">
        <f t="shared" si="3"/>
        <v>14.991783166544028</v>
      </c>
      <c r="AC25" s="3">
        <f t="shared" si="4"/>
        <v>0.57100292292916754</v>
      </c>
      <c r="AD25" s="3">
        <f t="shared" si="5"/>
        <v>2.439095176910433E-4</v>
      </c>
      <c r="AE25" t="s">
        <v>147</v>
      </c>
      <c r="AF25">
        <v>13</v>
      </c>
      <c r="AG25" t="s">
        <v>25</v>
      </c>
      <c r="AH25" t="s">
        <v>21</v>
      </c>
      <c r="AI25">
        <v>0.54585626751972005</v>
      </c>
      <c r="AJ25">
        <f t="shared" si="6"/>
        <v>10.913819038085233</v>
      </c>
      <c r="AK25" s="3">
        <f t="shared" si="7"/>
        <v>0.57158004094394388</v>
      </c>
      <c r="AL25" s="3">
        <f t="shared" si="8"/>
        <v>3.0992448579503229E-4</v>
      </c>
      <c r="AM25" t="s">
        <v>148</v>
      </c>
      <c r="AN25">
        <v>10</v>
      </c>
      <c r="AO25" t="s">
        <v>27</v>
      </c>
      <c r="AP25" t="s">
        <v>21</v>
      </c>
      <c r="AQ25">
        <v>0.42896691687693</v>
      </c>
      <c r="AR25">
        <f t="shared" si="9"/>
        <v>8.5636015119984297</v>
      </c>
      <c r="AS25" s="3">
        <f t="shared" si="10"/>
        <v>0.57079593303258302</v>
      </c>
      <c r="AT25" s="3">
        <f t="shared" si="11"/>
        <v>3.1227034798597675E-4</v>
      </c>
      <c r="AU25" t="s">
        <v>149</v>
      </c>
      <c r="AV25">
        <v>8</v>
      </c>
      <c r="AW25" t="s">
        <v>29</v>
      </c>
      <c r="AX25" t="s">
        <v>21</v>
      </c>
      <c r="AY25">
        <v>0.35371225925025002</v>
      </c>
      <c r="AZ25">
        <f t="shared" si="12"/>
        <v>7.0610673041396916</v>
      </c>
      <c r="BA25" s="3">
        <f t="shared" si="13"/>
        <v>0.57136859470596446</v>
      </c>
      <c r="BB25" s="3">
        <f t="shared" si="14"/>
        <v>6.2183393190001768E-4</v>
      </c>
      <c r="BC25" t="s">
        <v>150</v>
      </c>
      <c r="BD25">
        <v>13</v>
      </c>
      <c r="BE25" t="s">
        <v>31</v>
      </c>
      <c r="BF25" t="s">
        <v>21</v>
      </c>
      <c r="BG25">
        <v>0.30002494734216001</v>
      </c>
      <c r="BH25">
        <f t="shared" si="15"/>
        <v>5.9927863233828305</v>
      </c>
      <c r="BI25" s="3">
        <f t="shared" si="16"/>
        <v>0.57058759622205668</v>
      </c>
      <c r="BJ25" s="3">
        <f t="shared" si="17"/>
        <v>5.5999941053985758E-5</v>
      </c>
      <c r="BK25">
        <f t="shared" si="18"/>
        <v>0.57142857142857151</v>
      </c>
    </row>
    <row r="26" spans="2:71" x14ac:dyDescent="0.2">
      <c r="B26">
        <v>5.0038894695899998E-2</v>
      </c>
      <c r="O26" t="s">
        <v>151</v>
      </c>
      <c r="P26">
        <v>8</v>
      </c>
      <c r="Q26" t="s">
        <v>20</v>
      </c>
      <c r="R26" t="s">
        <v>21</v>
      </c>
      <c r="S26">
        <v>1.200429262706</v>
      </c>
      <c r="T26">
        <f t="shared" si="0"/>
        <v>25.188642959323104</v>
      </c>
      <c r="U26" s="3">
        <f t="shared" si="1"/>
        <v>0.59966477343137103</v>
      </c>
      <c r="V26" s="3">
        <f t="shared" si="2"/>
        <v>2.9954855683000936E-4</v>
      </c>
      <c r="W26" t="s">
        <v>152</v>
      </c>
      <c r="X26">
        <v>8</v>
      </c>
      <c r="Y26" t="s">
        <v>23</v>
      </c>
      <c r="Z26" t="s">
        <v>21</v>
      </c>
      <c r="AA26">
        <v>0.75040657851938997</v>
      </c>
      <c r="AB26">
        <f t="shared" si="3"/>
        <v>15.742189745063419</v>
      </c>
      <c r="AC26" s="3">
        <f t="shared" si="4"/>
        <v>0.59958420275157465</v>
      </c>
      <c r="AD26" s="3">
        <f t="shared" si="5"/>
        <v>2.5864634428096611E-4</v>
      </c>
      <c r="AE26" t="s">
        <v>153</v>
      </c>
      <c r="AF26">
        <v>15</v>
      </c>
      <c r="AG26" t="s">
        <v>25</v>
      </c>
      <c r="AH26" t="s">
        <v>21</v>
      </c>
      <c r="AI26">
        <v>0.54502468944769999</v>
      </c>
      <c r="AJ26">
        <f t="shared" si="6"/>
        <v>11.458843727532933</v>
      </c>
      <c r="AK26" s="3">
        <f t="shared" si="7"/>
        <v>0.600124149401567</v>
      </c>
      <c r="AL26" s="3">
        <f t="shared" si="8"/>
        <v>5.2165358622502378E-4</v>
      </c>
      <c r="AM26" t="s">
        <v>154</v>
      </c>
      <c r="AN26">
        <v>27</v>
      </c>
      <c r="AO26" t="s">
        <v>27</v>
      </c>
      <c r="AP26" t="s">
        <v>21</v>
      </c>
      <c r="AQ26">
        <v>0.42903217996613002</v>
      </c>
      <c r="AR26">
        <f t="shared" si="9"/>
        <v>8.99263369196456</v>
      </c>
      <c r="AS26" s="3">
        <f t="shared" si="10"/>
        <v>0.59939252561359657</v>
      </c>
      <c r="AT26" s="3">
        <f t="shared" si="11"/>
        <v>3.7753343718599508E-4</v>
      </c>
      <c r="AU26" t="s">
        <v>155</v>
      </c>
      <c r="AV26">
        <v>33</v>
      </c>
      <c r="AW26" t="s">
        <v>29</v>
      </c>
      <c r="AX26" t="s">
        <v>21</v>
      </c>
      <c r="AY26">
        <v>0.35318594401480002</v>
      </c>
      <c r="AZ26">
        <f t="shared" si="12"/>
        <v>7.414253248154492</v>
      </c>
      <c r="BA26" s="3">
        <f t="shared" si="13"/>
        <v>0.599947752474837</v>
      </c>
      <c r="BB26" s="3">
        <f t="shared" si="14"/>
        <v>9.551869645002542E-5</v>
      </c>
      <c r="BC26" t="s">
        <v>156</v>
      </c>
      <c r="BD26">
        <v>11</v>
      </c>
      <c r="BE26" t="s">
        <v>31</v>
      </c>
      <c r="BF26" t="s">
        <v>21</v>
      </c>
      <c r="BG26">
        <v>0.30019126295657</v>
      </c>
      <c r="BH26">
        <f t="shared" si="15"/>
        <v>6.2929775863394006</v>
      </c>
      <c r="BI26" s="3">
        <f t="shared" si="16"/>
        <v>0.5991695282140127</v>
      </c>
      <c r="BJ26" s="3">
        <f t="shared" si="17"/>
        <v>1.1031567335600956E-4</v>
      </c>
      <c r="BK26">
        <f t="shared" si="18"/>
        <v>0.60000000000000009</v>
      </c>
    </row>
    <row r="27" spans="2:71" x14ac:dyDescent="0.2">
      <c r="B27">
        <v>5.0259947094792999E-2</v>
      </c>
      <c r="O27" t="s">
        <v>157</v>
      </c>
      <c r="P27">
        <v>21</v>
      </c>
      <c r="Q27" s="4" t="s">
        <v>20</v>
      </c>
      <c r="R27" t="s">
        <v>21</v>
      </c>
      <c r="S27">
        <v>1.2005166310351001</v>
      </c>
      <c r="T27">
        <f t="shared" si="0"/>
        <v>26.389159590358204</v>
      </c>
      <c r="U27" s="3">
        <f t="shared" si="1"/>
        <v>0.62824541331390971</v>
      </c>
      <c r="V27" s="3">
        <f t="shared" si="2"/>
        <v>3.8691688593006646E-4</v>
      </c>
      <c r="W27" t="s">
        <v>158</v>
      </c>
      <c r="X27">
        <v>4</v>
      </c>
      <c r="Y27" t="s">
        <v>23</v>
      </c>
      <c r="Z27" t="s">
        <v>21</v>
      </c>
      <c r="AA27">
        <v>0.75041289430222002</v>
      </c>
      <c r="AB27">
        <f t="shared" si="3"/>
        <v>16.492602639365639</v>
      </c>
      <c r="AC27" s="3">
        <f t="shared" si="4"/>
        <v>0.62816572312778496</v>
      </c>
      <c r="AD27" s="3">
        <f t="shared" si="5"/>
        <v>2.6496212711102363E-4</v>
      </c>
      <c r="AE27" t="s">
        <v>159</v>
      </c>
      <c r="AF27">
        <v>17</v>
      </c>
      <c r="AG27" t="s">
        <v>25</v>
      </c>
      <c r="AH27" t="s">
        <v>21</v>
      </c>
      <c r="AI27">
        <v>0.54625416183772002</v>
      </c>
      <c r="AJ27">
        <f t="shared" si="6"/>
        <v>12.005097889370653</v>
      </c>
      <c r="AK27" s="3">
        <f t="shared" si="7"/>
        <v>0.62873264795733763</v>
      </c>
      <c r="AL27" s="3">
        <f t="shared" si="8"/>
        <v>7.0781880379500173E-4</v>
      </c>
      <c r="AM27" t="s">
        <v>160</v>
      </c>
      <c r="AN27">
        <v>7</v>
      </c>
      <c r="AO27" t="s">
        <v>27</v>
      </c>
      <c r="AP27" t="s">
        <v>21</v>
      </c>
      <c r="AQ27">
        <v>0.42905007468412998</v>
      </c>
      <c r="AR27">
        <f t="shared" si="9"/>
        <v>9.4216837666486892</v>
      </c>
      <c r="AS27" s="3">
        <f t="shared" si="10"/>
        <v>0.62799031094420754</v>
      </c>
      <c r="AT27" s="3">
        <f t="shared" si="11"/>
        <v>3.9542815518595065E-4</v>
      </c>
      <c r="AU27" t="s">
        <v>161</v>
      </c>
      <c r="AV27">
        <v>25</v>
      </c>
      <c r="AW27" t="s">
        <v>29</v>
      </c>
      <c r="AX27" t="s">
        <v>21</v>
      </c>
      <c r="AY27">
        <v>0.35378910127462998</v>
      </c>
      <c r="AZ27">
        <f t="shared" si="12"/>
        <v>7.7680423494291224</v>
      </c>
      <c r="BA27" s="3">
        <f t="shared" si="13"/>
        <v>0.62857571662114409</v>
      </c>
      <c r="BB27" s="3">
        <f t="shared" si="14"/>
        <v>6.9867595627998158E-4</v>
      </c>
      <c r="BC27" t="s">
        <v>162</v>
      </c>
      <c r="BD27">
        <v>14</v>
      </c>
      <c r="BE27" t="s">
        <v>31</v>
      </c>
      <c r="BF27" t="s">
        <v>21</v>
      </c>
      <c r="BG27">
        <v>0.30025021026294002</v>
      </c>
      <c r="BH27">
        <f t="shared" si="15"/>
        <v>6.5932277966023403</v>
      </c>
      <c r="BI27" s="3">
        <f t="shared" si="16"/>
        <v>0.62775707272075409</v>
      </c>
      <c r="BJ27" s="3">
        <f t="shared" si="17"/>
        <v>1.6926297972602589E-4</v>
      </c>
      <c r="BK27">
        <f t="shared" si="18"/>
        <v>0.62857142857142867</v>
      </c>
    </row>
    <row r="28" spans="2:71" x14ac:dyDescent="0.2">
      <c r="B28">
        <v>4.9926263235511997E-2</v>
      </c>
      <c r="O28" t="s">
        <v>163</v>
      </c>
      <c r="P28">
        <v>2</v>
      </c>
      <c r="Q28" t="s">
        <v>20</v>
      </c>
      <c r="R28" t="s">
        <v>21</v>
      </c>
      <c r="S28">
        <v>1.2005839993853</v>
      </c>
      <c r="T28">
        <f t="shared" si="0"/>
        <v>27.589743589743506</v>
      </c>
      <c r="U28" s="3">
        <f t="shared" si="1"/>
        <v>0.65682765703141965</v>
      </c>
      <c r="V28" s="3">
        <f t="shared" si="2"/>
        <v>4.5428523613000316E-4</v>
      </c>
      <c r="W28" t="s">
        <v>164</v>
      </c>
      <c r="X28">
        <v>13</v>
      </c>
      <c r="Y28" t="s">
        <v>23</v>
      </c>
      <c r="Z28" t="s">
        <v>21</v>
      </c>
      <c r="AA28">
        <v>0.75044657847729002</v>
      </c>
      <c r="AB28">
        <f t="shared" si="3"/>
        <v>17.24304921784293</v>
      </c>
      <c r="AC28" s="3">
        <f t="shared" si="4"/>
        <v>0.65674852645761106</v>
      </c>
      <c r="AD28" s="3">
        <f t="shared" si="5"/>
        <v>2.9864630218101595E-4</v>
      </c>
      <c r="AE28" t="s">
        <v>165</v>
      </c>
      <c r="AF28">
        <v>19</v>
      </c>
      <c r="AG28" t="s">
        <v>25</v>
      </c>
      <c r="AH28" t="s">
        <v>21</v>
      </c>
      <c r="AI28">
        <v>0.54514784721278997</v>
      </c>
      <c r="AJ28">
        <f t="shared" si="6"/>
        <v>12.550245736583443</v>
      </c>
      <c r="AK28" s="3">
        <f t="shared" si="7"/>
        <v>0.657283206450477</v>
      </c>
      <c r="AL28" s="3">
        <f t="shared" si="8"/>
        <v>3.9849582113504756E-4</v>
      </c>
      <c r="AM28" t="s">
        <v>166</v>
      </c>
      <c r="AN28">
        <v>28</v>
      </c>
      <c r="AO28" t="s">
        <v>27</v>
      </c>
      <c r="AP28" t="s">
        <v>21</v>
      </c>
      <c r="AQ28">
        <v>0.42907533781543</v>
      </c>
      <c r="AR28">
        <f t="shared" si="9"/>
        <v>9.8507591044641192</v>
      </c>
      <c r="AS28" s="3">
        <f t="shared" si="10"/>
        <v>0.65658978015660374</v>
      </c>
      <c r="AT28" s="3">
        <f t="shared" si="11"/>
        <v>4.2069128648597465E-4</v>
      </c>
      <c r="AU28" t="s">
        <v>167</v>
      </c>
      <c r="AV28">
        <v>20</v>
      </c>
      <c r="AW28" t="s">
        <v>29</v>
      </c>
      <c r="AX28" t="s">
        <v>21</v>
      </c>
      <c r="AY28">
        <v>0.35259120779872999</v>
      </c>
      <c r="AZ28">
        <f t="shared" si="12"/>
        <v>8.120633557227853</v>
      </c>
      <c r="BA28" s="3">
        <f t="shared" si="13"/>
        <v>0.65710674942797331</v>
      </c>
      <c r="BB28" s="3">
        <f t="shared" si="14"/>
        <v>4.9921751962000993E-4</v>
      </c>
      <c r="BC28" t="s">
        <v>168</v>
      </c>
      <c r="BD28">
        <v>32</v>
      </c>
      <c r="BE28" t="s">
        <v>31</v>
      </c>
      <c r="BF28" t="s">
        <v>21</v>
      </c>
      <c r="BG28">
        <v>0.30033757859201998</v>
      </c>
      <c r="BH28">
        <f t="shared" si="15"/>
        <v>6.8935653751943606</v>
      </c>
      <c r="BI28" s="3">
        <f t="shared" si="16"/>
        <v>0.65635293577619491</v>
      </c>
      <c r="BJ28" s="3">
        <f t="shared" si="17"/>
        <v>2.5663130880598795E-4</v>
      </c>
      <c r="BK28">
        <f t="shared" si="18"/>
        <v>0.65714285714285725</v>
      </c>
    </row>
    <row r="29" spans="2:71" x14ac:dyDescent="0.2">
      <c r="B29">
        <v>5.0140999851579E-2</v>
      </c>
      <c r="O29" t="s">
        <v>169</v>
      </c>
      <c r="P29">
        <v>25</v>
      </c>
      <c r="Q29" s="4" t="s">
        <v>20</v>
      </c>
      <c r="R29" t="s">
        <v>21</v>
      </c>
      <c r="S29">
        <v>1.2006282098650001</v>
      </c>
      <c r="T29">
        <f t="shared" si="0"/>
        <v>28.790371799608508</v>
      </c>
      <c r="U29" s="3">
        <f t="shared" si="1"/>
        <v>0.68541095326562684</v>
      </c>
      <c r="V29" s="3">
        <f t="shared" si="2"/>
        <v>4.9849571583004959E-4</v>
      </c>
      <c r="W29" t="s">
        <v>170</v>
      </c>
      <c r="X29">
        <v>3</v>
      </c>
      <c r="Y29" t="s">
        <v>23</v>
      </c>
      <c r="Z29" t="s">
        <v>21</v>
      </c>
      <c r="AA29">
        <v>0.75048868369611998</v>
      </c>
      <c r="AB29">
        <f t="shared" si="3"/>
        <v>17.99353790153905</v>
      </c>
      <c r="AC29" s="3">
        <f t="shared" si="4"/>
        <v>0.68533293347945667</v>
      </c>
      <c r="AD29" s="3">
        <f t="shared" si="5"/>
        <v>3.407515210109846E-4</v>
      </c>
      <c r="AE29" t="s">
        <v>171</v>
      </c>
      <c r="AF29">
        <v>23</v>
      </c>
      <c r="AG29" t="s">
        <v>25</v>
      </c>
      <c r="AH29" t="s">
        <v>21</v>
      </c>
      <c r="AI29">
        <v>0.54478995285267995</v>
      </c>
      <c r="AJ29">
        <f t="shared" si="6"/>
        <v>13.095035689436124</v>
      </c>
      <c r="AK29" s="3">
        <f t="shared" si="7"/>
        <v>0.68581502125066229</v>
      </c>
      <c r="AL29" s="3">
        <f t="shared" si="8"/>
        <v>7.5639018124507018E-4</v>
      </c>
      <c r="AM29" t="s">
        <v>172</v>
      </c>
      <c r="AN29">
        <v>13</v>
      </c>
      <c r="AO29" t="s">
        <v>27</v>
      </c>
      <c r="AP29" t="s">
        <v>21</v>
      </c>
      <c r="AQ29">
        <v>0.42908902201156002</v>
      </c>
      <c r="AR29">
        <f t="shared" si="9"/>
        <v>10.279848126475679</v>
      </c>
      <c r="AS29" s="3">
        <f t="shared" si="10"/>
        <v>0.68519016147163425</v>
      </c>
      <c r="AT29" s="3">
        <f t="shared" si="11"/>
        <v>4.3437548261598957E-4</v>
      </c>
      <c r="AU29" t="s">
        <v>173</v>
      </c>
      <c r="AV29">
        <v>1</v>
      </c>
      <c r="AW29" t="s">
        <v>29</v>
      </c>
      <c r="AX29" t="s">
        <v>21</v>
      </c>
      <c r="AY29">
        <v>0.35394278532338003</v>
      </c>
      <c r="AZ29">
        <f t="shared" si="12"/>
        <v>8.4745763425512326</v>
      </c>
      <c r="BA29" s="3">
        <f t="shared" si="13"/>
        <v>0.68574714940517967</v>
      </c>
      <c r="BB29" s="3">
        <f t="shared" si="14"/>
        <v>8.523600050300284E-4</v>
      </c>
      <c r="BC29" t="s">
        <v>174</v>
      </c>
      <c r="BD29">
        <v>6</v>
      </c>
      <c r="BE29" t="s">
        <v>31</v>
      </c>
      <c r="BF29" t="s">
        <v>21</v>
      </c>
      <c r="BG29">
        <v>0.3004144206164</v>
      </c>
      <c r="BH29">
        <f t="shared" si="15"/>
        <v>7.193979795810761</v>
      </c>
      <c r="BI29" s="3">
        <f t="shared" si="16"/>
        <v>0.68495611514555277</v>
      </c>
      <c r="BJ29" s="3">
        <f t="shared" si="17"/>
        <v>3.3347333318600736E-4</v>
      </c>
      <c r="BK29">
        <f t="shared" si="18"/>
        <v>0.68571428571428583</v>
      </c>
    </row>
    <row r="30" spans="2:71" x14ac:dyDescent="0.2">
      <c r="B30">
        <v>5.0166262982881002E-2</v>
      </c>
      <c r="O30" t="s">
        <v>175</v>
      </c>
      <c r="P30">
        <v>13</v>
      </c>
      <c r="Q30" t="s">
        <v>20</v>
      </c>
      <c r="R30" t="s">
        <v>21</v>
      </c>
      <c r="S30">
        <v>1.2007271571292999</v>
      </c>
      <c r="T30">
        <f t="shared" si="0"/>
        <v>29.991098956737808</v>
      </c>
      <c r="U30" s="3">
        <f t="shared" si="1"/>
        <v>0.71399660513244678</v>
      </c>
      <c r="V30" s="3">
        <f t="shared" si="2"/>
        <v>5.9744298012986974E-4</v>
      </c>
      <c r="W30" t="s">
        <v>176</v>
      </c>
      <c r="X30">
        <v>33</v>
      </c>
      <c r="Y30" t="s">
        <v>23</v>
      </c>
      <c r="Z30" t="s">
        <v>21</v>
      </c>
      <c r="AA30">
        <v>0.75055289415485005</v>
      </c>
      <c r="AB30">
        <f t="shared" si="3"/>
        <v>18.7440907956939</v>
      </c>
      <c r="AC30" s="3">
        <f t="shared" si="4"/>
        <v>0.71391978613163265</v>
      </c>
      <c r="AD30" s="3">
        <f t="shared" si="5"/>
        <v>4.0496197974104753E-4</v>
      </c>
      <c r="AE30" t="s">
        <v>177</v>
      </c>
      <c r="AF30">
        <v>25</v>
      </c>
      <c r="AG30" t="s">
        <v>25</v>
      </c>
      <c r="AH30" t="s">
        <v>21</v>
      </c>
      <c r="AI30">
        <v>0.54636784592858001</v>
      </c>
      <c r="AJ30">
        <f t="shared" si="6"/>
        <v>13.641403535364704</v>
      </c>
      <c r="AK30" s="3">
        <f t="shared" si="7"/>
        <v>0.71442947368537135</v>
      </c>
      <c r="AL30" s="3">
        <f t="shared" si="8"/>
        <v>8.2150289465499071E-4</v>
      </c>
      <c r="AM30" t="s">
        <v>178</v>
      </c>
      <c r="AN30">
        <v>6</v>
      </c>
      <c r="AO30" t="s">
        <v>27</v>
      </c>
      <c r="AP30" t="s">
        <v>21</v>
      </c>
      <c r="AQ30">
        <v>0.42909217990296999</v>
      </c>
      <c r="AR30">
        <f t="shared" si="9"/>
        <v>10.708940306378649</v>
      </c>
      <c r="AS30" s="3">
        <f t="shared" si="10"/>
        <v>0.71379075327188779</v>
      </c>
      <c r="AT30" s="3">
        <f t="shared" si="11"/>
        <v>4.3753337402596681E-4</v>
      </c>
      <c r="AU30" t="s">
        <v>179</v>
      </c>
      <c r="AV30">
        <v>24</v>
      </c>
      <c r="AW30" t="s">
        <v>29</v>
      </c>
      <c r="AX30" t="s">
        <v>21</v>
      </c>
      <c r="AY30">
        <v>0.35425752183419001</v>
      </c>
      <c r="AZ30">
        <f t="shared" si="12"/>
        <v>8.8288338643854232</v>
      </c>
      <c r="BA30" s="3">
        <f t="shared" si="13"/>
        <v>0.7144130172826535</v>
      </c>
      <c r="BB30" s="3">
        <f t="shared" si="14"/>
        <v>1.1670965158400159E-3</v>
      </c>
      <c r="BC30" t="s">
        <v>180</v>
      </c>
      <c r="BD30">
        <v>9</v>
      </c>
      <c r="BE30" t="s">
        <v>31</v>
      </c>
      <c r="BF30" t="s">
        <v>21</v>
      </c>
      <c r="BG30">
        <v>0.30043231533440001</v>
      </c>
      <c r="BH30">
        <f t="shared" si="15"/>
        <v>7.4944121111451611</v>
      </c>
      <c r="BI30" s="3">
        <f t="shared" si="16"/>
        <v>0.71356099831404141</v>
      </c>
      <c r="BJ30" s="3">
        <f t="shared" si="17"/>
        <v>3.5136805118601844E-4</v>
      </c>
      <c r="BK30">
        <f t="shared" si="18"/>
        <v>0.71428571428571441</v>
      </c>
    </row>
    <row r="31" spans="2:71" x14ac:dyDescent="0.2">
      <c r="B31">
        <v>4.9822052818892001E-2</v>
      </c>
      <c r="O31" t="s">
        <v>181</v>
      </c>
      <c r="P31">
        <v>31</v>
      </c>
      <c r="Q31" s="4" t="s">
        <v>20</v>
      </c>
      <c r="R31" t="s">
        <v>21</v>
      </c>
      <c r="S31">
        <v>1.2008376833287999</v>
      </c>
      <c r="T31">
        <f t="shared" si="0"/>
        <v>31.191936640066608</v>
      </c>
      <c r="U31" s="3">
        <f t="shared" si="1"/>
        <v>0.74258488829101554</v>
      </c>
      <c r="V31" s="3">
        <f t="shared" si="2"/>
        <v>7.0796917962989703E-4</v>
      </c>
      <c r="W31" t="s">
        <v>182</v>
      </c>
      <c r="X31">
        <v>12</v>
      </c>
      <c r="Y31" t="s">
        <v>23</v>
      </c>
      <c r="Z31" t="s">
        <v>21</v>
      </c>
      <c r="AA31">
        <v>0.75068026244182995</v>
      </c>
      <c r="AB31">
        <f t="shared" si="3"/>
        <v>19.494771058135729</v>
      </c>
      <c r="AC31" s="3">
        <f t="shared" si="4"/>
        <v>0.74251148995216831</v>
      </c>
      <c r="AD31" s="3">
        <f t="shared" si="5"/>
        <v>5.3233026672094841E-4</v>
      </c>
      <c r="AE31" t="s">
        <v>183</v>
      </c>
      <c r="AF31">
        <v>21</v>
      </c>
      <c r="AG31" t="s">
        <v>25</v>
      </c>
      <c r="AH31" t="s">
        <v>21</v>
      </c>
      <c r="AI31">
        <v>0.54497521581555997</v>
      </c>
      <c r="AJ31">
        <f t="shared" si="6"/>
        <v>14.186378751180264</v>
      </c>
      <c r="AK31" s="3">
        <f t="shared" si="7"/>
        <v>0.74297099110308573</v>
      </c>
      <c r="AL31" s="3">
        <f t="shared" si="8"/>
        <v>5.7112721836505287E-4</v>
      </c>
      <c r="AM31" t="s">
        <v>184</v>
      </c>
      <c r="AN31">
        <v>17</v>
      </c>
      <c r="AO31" t="s">
        <v>27</v>
      </c>
      <c r="AP31" t="s">
        <v>21</v>
      </c>
      <c r="AQ31">
        <v>0.42911217988192002</v>
      </c>
      <c r="AR31">
        <f t="shared" si="9"/>
        <v>11.13805248626057</v>
      </c>
      <c r="AS31" s="3">
        <f t="shared" si="10"/>
        <v>0.74239267814522159</v>
      </c>
      <c r="AT31" s="3">
        <f t="shared" si="11"/>
        <v>4.5753335297599174E-4</v>
      </c>
      <c r="AU31" t="s">
        <v>185</v>
      </c>
      <c r="AV31">
        <v>11</v>
      </c>
      <c r="AW31" t="s">
        <v>29</v>
      </c>
      <c r="AX31" t="s">
        <v>21</v>
      </c>
      <c r="AY31">
        <v>0.35363752248682001</v>
      </c>
      <c r="AZ31">
        <f t="shared" si="12"/>
        <v>9.1824713868722441</v>
      </c>
      <c r="BA31" s="3">
        <f t="shared" si="13"/>
        <v>0.743028715951909</v>
      </c>
      <c r="BB31" s="3">
        <f t="shared" si="14"/>
        <v>5.4709716847001211E-4</v>
      </c>
      <c r="BC31" t="s">
        <v>186</v>
      </c>
      <c r="BD31">
        <v>10</v>
      </c>
      <c r="BE31" t="s">
        <v>31</v>
      </c>
      <c r="BF31" t="s">
        <v>21</v>
      </c>
      <c r="BG31">
        <v>0.30048389422748001</v>
      </c>
      <c r="BH31">
        <f t="shared" si="15"/>
        <v>7.7948960053726415</v>
      </c>
      <c r="BI31" s="3">
        <f t="shared" si="16"/>
        <v>0.7421707924329678</v>
      </c>
      <c r="BJ31" s="3">
        <f t="shared" si="17"/>
        <v>4.0294694426601385E-4</v>
      </c>
      <c r="BK31">
        <f t="shared" si="18"/>
        <v>0.74285714285714299</v>
      </c>
    </row>
    <row r="32" spans="2:71" x14ac:dyDescent="0.2">
      <c r="B32">
        <v>4.9669421400609003E-2</v>
      </c>
      <c r="O32" t="s">
        <v>187</v>
      </c>
      <c r="P32">
        <v>12</v>
      </c>
      <c r="Q32" t="s">
        <v>20</v>
      </c>
      <c r="R32" t="s">
        <v>21</v>
      </c>
      <c r="S32">
        <v>1.2009155779836</v>
      </c>
      <c r="T32">
        <f t="shared" si="0"/>
        <v>32.392852218050209</v>
      </c>
      <c r="U32" s="3">
        <f t="shared" si="1"/>
        <v>0.77117502588376707</v>
      </c>
      <c r="V32" s="3">
        <f t="shared" si="2"/>
        <v>7.8586383443002283E-4</v>
      </c>
      <c r="W32" t="s">
        <v>188</v>
      </c>
      <c r="X32">
        <v>24</v>
      </c>
      <c r="Y32" t="s">
        <v>23</v>
      </c>
      <c r="Z32" t="s">
        <v>21</v>
      </c>
      <c r="AA32">
        <v>0.75068131507229996</v>
      </c>
      <c r="AB32">
        <f t="shared" si="3"/>
        <v>20.245452373208028</v>
      </c>
      <c r="AC32" s="3">
        <f t="shared" si="4"/>
        <v>0.77110323386500434</v>
      </c>
      <c r="AD32" s="3">
        <f t="shared" si="5"/>
        <v>5.3338289719095933E-4</v>
      </c>
      <c r="AE32" t="s">
        <v>189</v>
      </c>
      <c r="AF32">
        <v>26</v>
      </c>
      <c r="AG32" t="s">
        <v>25</v>
      </c>
      <c r="AH32" t="s">
        <v>21</v>
      </c>
      <c r="AI32">
        <v>0.54407942728480996</v>
      </c>
      <c r="AJ32">
        <f t="shared" si="6"/>
        <v>14.730458178465074</v>
      </c>
      <c r="AK32" s="3">
        <f t="shared" si="7"/>
        <v>0.77146559415990623</v>
      </c>
      <c r="AL32" s="3">
        <f t="shared" si="8"/>
        <v>1.4669157491150608E-3</v>
      </c>
      <c r="AM32" t="s">
        <v>190</v>
      </c>
      <c r="AN32">
        <v>25</v>
      </c>
      <c r="AO32" t="s">
        <v>27</v>
      </c>
      <c r="AP32" t="s">
        <v>21</v>
      </c>
      <c r="AQ32">
        <v>0.42919323242818003</v>
      </c>
      <c r="AR32">
        <f t="shared" si="9"/>
        <v>11.567245718688749</v>
      </c>
      <c r="AS32" s="3">
        <f t="shared" si="10"/>
        <v>0.77100000547261649</v>
      </c>
      <c r="AT32" s="3">
        <f t="shared" si="11"/>
        <v>5.3858589923599931E-4</v>
      </c>
      <c r="AU32" t="s">
        <v>191</v>
      </c>
      <c r="AV32">
        <v>5</v>
      </c>
      <c r="AW32" t="s">
        <v>29</v>
      </c>
      <c r="AX32" t="s">
        <v>21</v>
      </c>
      <c r="AY32">
        <v>0.35295436531119001</v>
      </c>
      <c r="AZ32">
        <f t="shared" si="12"/>
        <v>9.5354257521834338</v>
      </c>
      <c r="BA32" s="3">
        <f t="shared" si="13"/>
        <v>0.77158913479750746</v>
      </c>
      <c r="BB32" s="3">
        <f t="shared" si="14"/>
        <v>1.3606000715998823E-4</v>
      </c>
      <c r="BC32" t="s">
        <v>192</v>
      </c>
      <c r="BD32">
        <v>4</v>
      </c>
      <c r="BE32" t="s">
        <v>31</v>
      </c>
      <c r="BF32" t="s">
        <v>21</v>
      </c>
      <c r="BG32">
        <v>0.30060284147069</v>
      </c>
      <c r="BH32">
        <f t="shared" si="15"/>
        <v>8.0954988468433307</v>
      </c>
      <c r="BI32" s="3">
        <f t="shared" si="16"/>
        <v>0.770791911804943</v>
      </c>
      <c r="BJ32" s="3">
        <f t="shared" si="17"/>
        <v>5.2189418747600191E-4</v>
      </c>
      <c r="BK32">
        <f t="shared" si="18"/>
        <v>0.77142857142857157</v>
      </c>
    </row>
    <row r="33" spans="2:63" x14ac:dyDescent="0.2">
      <c r="B33">
        <v>5.0083105175679002E-2</v>
      </c>
      <c r="O33" t="s">
        <v>193</v>
      </c>
      <c r="P33">
        <v>3</v>
      </c>
      <c r="Q33" s="4" t="s">
        <v>20</v>
      </c>
      <c r="R33" t="s">
        <v>21</v>
      </c>
      <c r="S33">
        <v>1.2009250516578001</v>
      </c>
      <c r="T33">
        <f t="shared" si="0"/>
        <v>33.593777269708006</v>
      </c>
      <c r="U33" s="3">
        <f t="shared" si="1"/>
        <v>0.79976538901581029</v>
      </c>
      <c r="V33" s="3">
        <f t="shared" si="2"/>
        <v>7.9533750863003405E-4</v>
      </c>
      <c r="W33" t="s">
        <v>194</v>
      </c>
      <c r="X33">
        <v>25</v>
      </c>
      <c r="Y33" t="s">
        <v>23</v>
      </c>
      <c r="Z33" t="s">
        <v>21</v>
      </c>
      <c r="AA33">
        <v>0.75070447294265996</v>
      </c>
      <c r="AB33">
        <f t="shared" si="3"/>
        <v>20.99615684615069</v>
      </c>
      <c r="AC33" s="3">
        <f t="shared" si="4"/>
        <v>0.79969585980845148</v>
      </c>
      <c r="AD33" s="3">
        <f t="shared" si="5"/>
        <v>5.5654076755096149E-4</v>
      </c>
      <c r="AE33" t="s">
        <v>195</v>
      </c>
      <c r="AF33">
        <v>28</v>
      </c>
      <c r="AG33" t="s">
        <v>25</v>
      </c>
      <c r="AH33" t="s">
        <v>21</v>
      </c>
      <c r="AI33">
        <v>0.54569732031860996</v>
      </c>
      <c r="AJ33">
        <f t="shared" si="6"/>
        <v>15.276155498783684</v>
      </c>
      <c r="AK33" s="3">
        <f t="shared" si="7"/>
        <v>0.80004492973458097</v>
      </c>
      <c r="AL33" s="3">
        <f t="shared" si="8"/>
        <v>1.5097728468493887E-4</v>
      </c>
      <c r="AM33" t="s">
        <v>196</v>
      </c>
      <c r="AN33">
        <v>3</v>
      </c>
      <c r="AO33" t="s">
        <v>27</v>
      </c>
      <c r="AP33" t="s">
        <v>21</v>
      </c>
      <c r="AQ33">
        <v>0.42920165347194</v>
      </c>
      <c r="AR33">
        <f t="shared" si="9"/>
        <v>11.99644737216069</v>
      </c>
      <c r="AS33" s="3">
        <f t="shared" si="10"/>
        <v>0.7996078940939394</v>
      </c>
      <c r="AT33" s="3">
        <f t="shared" si="11"/>
        <v>5.4700694299597563E-4</v>
      </c>
      <c r="AU33" t="s">
        <v>197</v>
      </c>
      <c r="AV33">
        <v>17</v>
      </c>
      <c r="AW33" t="s">
        <v>29</v>
      </c>
      <c r="AX33" t="s">
        <v>21</v>
      </c>
      <c r="AY33">
        <v>0.35297752318155001</v>
      </c>
      <c r="AZ33">
        <f t="shared" si="12"/>
        <v>9.8884032753649844</v>
      </c>
      <c r="BA33" s="3">
        <f t="shared" si="13"/>
        <v>0.80015142753543322</v>
      </c>
      <c r="BB33" s="3">
        <f t="shared" si="14"/>
        <v>1.1290213679998606E-4</v>
      </c>
      <c r="BC33" t="s">
        <v>198</v>
      </c>
      <c r="BD33">
        <v>8</v>
      </c>
      <c r="BE33" t="s">
        <v>31</v>
      </c>
      <c r="BF33" t="s">
        <v>21</v>
      </c>
      <c r="BG33">
        <v>0.30066810455989001</v>
      </c>
      <c r="BH33">
        <f t="shared" si="15"/>
        <v>8.3961669514032202</v>
      </c>
      <c r="BI33" s="3">
        <f t="shared" si="16"/>
        <v>0.799419245032574</v>
      </c>
      <c r="BJ33" s="3">
        <f t="shared" si="17"/>
        <v>5.8715727667602025E-4</v>
      </c>
      <c r="BK33">
        <f t="shared" si="18"/>
        <v>0.80000000000000016</v>
      </c>
    </row>
    <row r="34" spans="2:63" x14ac:dyDescent="0.2">
      <c r="B34">
        <v>5.0016789456010999E-2</v>
      </c>
      <c r="O34" t="s">
        <v>199</v>
      </c>
      <c r="P34">
        <v>28</v>
      </c>
      <c r="Q34" t="s">
        <v>20</v>
      </c>
      <c r="R34" t="s">
        <v>21</v>
      </c>
      <c r="S34">
        <v>1.2009313674407001</v>
      </c>
      <c r="T34">
        <f t="shared" si="0"/>
        <v>34.794708637148709</v>
      </c>
      <c r="U34" s="3">
        <f t="shared" si="1"/>
        <v>0.82835590250738378</v>
      </c>
      <c r="V34" s="3">
        <f t="shared" si="2"/>
        <v>8.0165329153003562E-4</v>
      </c>
      <c r="W34" t="s">
        <v>200</v>
      </c>
      <c r="X34">
        <v>32</v>
      </c>
      <c r="Y34" t="s">
        <v>23</v>
      </c>
      <c r="Z34" t="s">
        <v>21</v>
      </c>
      <c r="AA34">
        <v>0.75087499907894995</v>
      </c>
      <c r="AB34">
        <f t="shared" si="3"/>
        <v>21.747031845229639</v>
      </c>
      <c r="AC34" s="3">
        <f t="shared" si="4"/>
        <v>0.82829498070457852</v>
      </c>
      <c r="AD34" s="3">
        <f t="shared" si="5"/>
        <v>7.2706690384094497E-4</v>
      </c>
      <c r="AE34" t="s">
        <v>201</v>
      </c>
      <c r="AF34">
        <v>32</v>
      </c>
      <c r="AG34" t="s">
        <v>25</v>
      </c>
      <c r="AH34" t="s">
        <v>21</v>
      </c>
      <c r="AI34">
        <v>0.54649310895462</v>
      </c>
      <c r="AJ34">
        <f t="shared" si="6"/>
        <v>15.822648607738303</v>
      </c>
      <c r="AK34" s="3">
        <f t="shared" si="7"/>
        <v>0.8286659424618239</v>
      </c>
      <c r="AL34" s="3">
        <f t="shared" si="8"/>
        <v>9.4676592069498078E-4</v>
      </c>
      <c r="AM34" t="s">
        <v>202</v>
      </c>
      <c r="AN34">
        <v>8</v>
      </c>
      <c r="AO34" t="s">
        <v>27</v>
      </c>
      <c r="AP34" t="s">
        <v>21</v>
      </c>
      <c r="AQ34">
        <v>0.42926270603925998</v>
      </c>
      <c r="AR34">
        <f t="shared" si="9"/>
        <v>12.42571007819995</v>
      </c>
      <c r="AS34" s="3">
        <f t="shared" si="10"/>
        <v>0.82821985209624394</v>
      </c>
      <c r="AT34" s="3">
        <f t="shared" si="11"/>
        <v>6.0805951031595029E-4</v>
      </c>
      <c r="AU34" t="s">
        <v>203</v>
      </c>
      <c r="AV34">
        <v>21</v>
      </c>
      <c r="AW34" t="s">
        <v>29</v>
      </c>
      <c r="AX34" t="s">
        <v>21</v>
      </c>
      <c r="AY34">
        <v>0.35224594500426998</v>
      </c>
      <c r="AZ34">
        <f t="shared" si="12"/>
        <v>10.240649220369255</v>
      </c>
      <c r="BA34" s="3">
        <f t="shared" si="13"/>
        <v>0.8286545223112004</v>
      </c>
      <c r="BB34" s="3">
        <f t="shared" si="14"/>
        <v>8.4448031408002056E-4</v>
      </c>
      <c r="BC34" t="s">
        <v>204</v>
      </c>
      <c r="BD34">
        <v>2</v>
      </c>
      <c r="BE34" t="s">
        <v>31</v>
      </c>
      <c r="BF34" t="s">
        <v>21</v>
      </c>
      <c r="BG34">
        <v>0.30071336767014001</v>
      </c>
      <c r="BH34">
        <f t="shared" si="15"/>
        <v>8.6968803190733599</v>
      </c>
      <c r="BI34" s="3">
        <f t="shared" si="16"/>
        <v>0.82805088786977232</v>
      </c>
      <c r="BJ34" s="3">
        <f t="shared" si="17"/>
        <v>6.3242038692601366E-4</v>
      </c>
      <c r="BK34">
        <f t="shared" si="18"/>
        <v>0.82857142857142874</v>
      </c>
    </row>
    <row r="35" spans="2:63" x14ac:dyDescent="0.2">
      <c r="B35">
        <v>5.0643104586206002E-2</v>
      </c>
      <c r="O35" t="s">
        <v>205</v>
      </c>
      <c r="P35">
        <v>34</v>
      </c>
      <c r="Q35" s="4" t="s">
        <v>20</v>
      </c>
      <c r="R35" t="s">
        <v>21</v>
      </c>
      <c r="S35">
        <v>1.2009408411149001</v>
      </c>
      <c r="T35">
        <f t="shared" si="0"/>
        <v>35.995649478263609</v>
      </c>
      <c r="U35" s="3">
        <f t="shared" si="1"/>
        <v>0.85694664153824895</v>
      </c>
      <c r="V35" s="3">
        <f t="shared" si="2"/>
        <v>8.1112696573004683E-4</v>
      </c>
      <c r="W35" t="s">
        <v>206</v>
      </c>
      <c r="X35">
        <v>31</v>
      </c>
      <c r="Y35" t="s">
        <v>23</v>
      </c>
      <c r="Z35" t="s">
        <v>21</v>
      </c>
      <c r="AA35">
        <v>0.75097815686510005</v>
      </c>
      <c r="AB35">
        <f t="shared" si="3"/>
        <v>22.498010002094738</v>
      </c>
      <c r="AC35" s="3">
        <f t="shared" si="4"/>
        <v>0.85689803064615411</v>
      </c>
      <c r="AD35" s="3">
        <f t="shared" si="5"/>
        <v>8.3022468999105481E-4</v>
      </c>
      <c r="AE35" t="s">
        <v>207</v>
      </c>
      <c r="AF35">
        <v>34</v>
      </c>
      <c r="AG35" t="s">
        <v>25</v>
      </c>
      <c r="AH35" t="s">
        <v>21</v>
      </c>
      <c r="AI35">
        <v>0.54519100506210005</v>
      </c>
      <c r="AJ35">
        <f t="shared" si="6"/>
        <v>16.367839612800402</v>
      </c>
      <c r="AK35" s="3">
        <f t="shared" si="7"/>
        <v>0.85721876122381957</v>
      </c>
      <c r="AL35" s="3">
        <f t="shared" si="8"/>
        <v>3.5533797182496496E-4</v>
      </c>
      <c r="AM35" t="s">
        <v>208</v>
      </c>
      <c r="AN35">
        <v>22</v>
      </c>
      <c r="AO35" t="s">
        <v>27</v>
      </c>
      <c r="AP35" t="s">
        <v>21</v>
      </c>
      <c r="AQ35">
        <v>0.42926902182207999</v>
      </c>
      <c r="AR35">
        <f t="shared" si="9"/>
        <v>12.85497910002203</v>
      </c>
      <c r="AS35" s="3">
        <f t="shared" si="10"/>
        <v>0.85683223106899442</v>
      </c>
      <c r="AT35" s="3">
        <f t="shared" si="11"/>
        <v>6.1437529313596029E-4</v>
      </c>
      <c r="AU35" t="s">
        <v>209</v>
      </c>
      <c r="AV35">
        <v>2</v>
      </c>
      <c r="AW35" t="s">
        <v>29</v>
      </c>
      <c r="AX35" t="s">
        <v>21</v>
      </c>
      <c r="AY35">
        <v>0.35398173265081001</v>
      </c>
      <c r="AZ35">
        <f t="shared" si="12"/>
        <v>10.594630953020065</v>
      </c>
      <c r="BA35" s="3">
        <f t="shared" si="13"/>
        <v>0.85729807383459411</v>
      </c>
      <c r="BB35" s="3">
        <f t="shared" si="14"/>
        <v>8.9130733246001181E-4</v>
      </c>
      <c r="BC35" t="s">
        <v>210</v>
      </c>
      <c r="BD35">
        <v>3</v>
      </c>
      <c r="BE35" t="s">
        <v>31</v>
      </c>
      <c r="BF35" t="s">
        <v>21</v>
      </c>
      <c r="BG35">
        <v>0.30071863082249001</v>
      </c>
      <c r="BH35">
        <f t="shared" si="15"/>
        <v>8.9975989498958491</v>
      </c>
      <c r="BI35" s="3">
        <f t="shared" si="16"/>
        <v>0.85668303182436178</v>
      </c>
      <c r="BJ35" s="3">
        <f t="shared" si="17"/>
        <v>6.3768353927601273E-4</v>
      </c>
      <c r="BK35">
        <f t="shared" si="18"/>
        <v>0.85714285714285732</v>
      </c>
    </row>
    <row r="36" spans="2:63" x14ac:dyDescent="0.2">
      <c r="B36">
        <v>5.0337841749639997E-2</v>
      </c>
      <c r="O36" t="s">
        <v>211</v>
      </c>
      <c r="P36">
        <v>32</v>
      </c>
      <c r="Q36" t="s">
        <v>20</v>
      </c>
      <c r="R36" t="s">
        <v>21</v>
      </c>
      <c r="S36">
        <v>1.2013271564976999</v>
      </c>
      <c r="T36">
        <f t="shared" si="0"/>
        <v>37.196976634761306</v>
      </c>
      <c r="U36" s="3">
        <f t="shared" si="1"/>
        <v>0.885546577560269</v>
      </c>
      <c r="V36" s="3">
        <f t="shared" si="2"/>
        <v>1.1974423485299202E-3</v>
      </c>
      <c r="W36" t="s">
        <v>212</v>
      </c>
      <c r="X36">
        <v>28</v>
      </c>
      <c r="Y36" t="s">
        <v>23</v>
      </c>
      <c r="Z36" t="s">
        <v>21</v>
      </c>
      <c r="AA36">
        <v>0.75106341993324</v>
      </c>
      <c r="AB36">
        <f t="shared" si="3"/>
        <v>23.249073422027976</v>
      </c>
      <c r="AC36" s="3">
        <f t="shared" si="4"/>
        <v>0.88550432806406953</v>
      </c>
      <c r="AD36" s="3">
        <f t="shared" si="5"/>
        <v>9.1548775813099503E-4</v>
      </c>
      <c r="AE36" t="s">
        <v>213</v>
      </c>
      <c r="AF36">
        <v>30</v>
      </c>
      <c r="AG36" t="s">
        <v>25</v>
      </c>
      <c r="AH36" t="s">
        <v>21</v>
      </c>
      <c r="AI36">
        <v>0.54452153208260001</v>
      </c>
      <c r="AJ36">
        <f t="shared" si="6"/>
        <v>16.912361144883004</v>
      </c>
      <c r="AK36" s="3">
        <f t="shared" si="7"/>
        <v>0.88573651825428956</v>
      </c>
      <c r="AL36" s="3">
        <f t="shared" si="8"/>
        <v>1.0248109513250059E-3</v>
      </c>
      <c r="AM36" t="s">
        <v>214</v>
      </c>
      <c r="AN36">
        <v>1</v>
      </c>
      <c r="AO36" t="s">
        <v>27</v>
      </c>
      <c r="AP36" t="s">
        <v>21</v>
      </c>
      <c r="AQ36">
        <v>0.42943954795837003</v>
      </c>
      <c r="AR36">
        <f t="shared" si="9"/>
        <v>13.284418647980401</v>
      </c>
      <c r="AS36" s="3">
        <f t="shared" si="10"/>
        <v>0.88545597624379602</v>
      </c>
      <c r="AT36" s="3">
        <f t="shared" si="11"/>
        <v>7.8490142942599928E-4</v>
      </c>
      <c r="AU36" t="s">
        <v>215</v>
      </c>
      <c r="AV36">
        <v>34</v>
      </c>
      <c r="AW36" t="s">
        <v>29</v>
      </c>
      <c r="AX36" t="s">
        <v>21</v>
      </c>
      <c r="AY36">
        <v>0.35283647069844998</v>
      </c>
      <c r="AZ36">
        <f t="shared" si="12"/>
        <v>10.947467423718516</v>
      </c>
      <c r="BA36" s="3">
        <f t="shared" si="13"/>
        <v>0.88584895286470822</v>
      </c>
      <c r="BB36" s="3">
        <f t="shared" si="14"/>
        <v>2.5395461990002088E-4</v>
      </c>
      <c r="BC36" t="s">
        <v>216</v>
      </c>
      <c r="BD36">
        <v>1</v>
      </c>
      <c r="BE36" t="s">
        <v>31</v>
      </c>
      <c r="BF36" t="s">
        <v>21</v>
      </c>
      <c r="BG36">
        <v>0.30076073604133002</v>
      </c>
      <c r="BH36">
        <f t="shared" si="15"/>
        <v>9.2983596859371787</v>
      </c>
      <c r="BI36" s="3">
        <f t="shared" si="16"/>
        <v>0.88531918471808413</v>
      </c>
      <c r="BJ36" s="3">
        <f t="shared" si="17"/>
        <v>6.797887581160289E-4</v>
      </c>
      <c r="BK36">
        <f t="shared" si="18"/>
        <v>0.8857142857142859</v>
      </c>
    </row>
    <row r="37" spans="2:63" x14ac:dyDescent="0.2">
      <c r="B37">
        <v>5.0167315613351998E-2</v>
      </c>
      <c r="O37" t="s">
        <v>217</v>
      </c>
      <c r="P37">
        <v>14</v>
      </c>
      <c r="Q37" s="4" t="s">
        <v>20</v>
      </c>
      <c r="R37" t="s">
        <v>21</v>
      </c>
      <c r="S37">
        <v>1.2013608406728</v>
      </c>
      <c r="T37">
        <f t="shared" si="0"/>
        <v>38.398337475434104</v>
      </c>
      <c r="U37" s="3">
        <f t="shared" si="1"/>
        <v>0.91414731549977468</v>
      </c>
      <c r="V37" s="3">
        <f t="shared" si="2"/>
        <v>1.2311265236299995E-3</v>
      </c>
      <c r="W37" t="s">
        <v>218</v>
      </c>
      <c r="X37">
        <v>14</v>
      </c>
      <c r="Y37" t="s">
        <v>23</v>
      </c>
      <c r="Z37" t="s">
        <v>21</v>
      </c>
      <c r="AA37">
        <v>0.75141815640193999</v>
      </c>
      <c r="AB37">
        <f t="shared" si="3"/>
        <v>24.000491578429916</v>
      </c>
      <c r="AC37" s="3">
        <f t="shared" si="4"/>
        <v>0.91412413658725156</v>
      </c>
      <c r="AD37" s="3">
        <f t="shared" si="5"/>
        <v>1.2702242268309849E-3</v>
      </c>
      <c r="AE37" t="s">
        <v>219</v>
      </c>
      <c r="AF37">
        <v>27</v>
      </c>
      <c r="AG37" t="s">
        <v>25</v>
      </c>
      <c r="AH37" t="s">
        <v>21</v>
      </c>
      <c r="AI37">
        <v>0.54594574110975003</v>
      </c>
      <c r="AJ37">
        <f t="shared" si="6"/>
        <v>17.458306885992755</v>
      </c>
      <c r="AK37" s="3">
        <f t="shared" si="7"/>
        <v>0.91432886415701498</v>
      </c>
      <c r="AL37" s="3">
        <f t="shared" si="8"/>
        <v>3.9939807582500819E-4</v>
      </c>
      <c r="AM37" t="s">
        <v>220</v>
      </c>
      <c r="AN37">
        <v>32</v>
      </c>
      <c r="AO37" t="s">
        <v>27</v>
      </c>
      <c r="AP37" t="s">
        <v>21</v>
      </c>
      <c r="AQ37">
        <v>0.42954375837498998</v>
      </c>
      <c r="AR37">
        <f t="shared" si="9"/>
        <v>13.713962406355391</v>
      </c>
      <c r="AS37" s="3">
        <f t="shared" si="10"/>
        <v>0.91408666743096201</v>
      </c>
      <c r="AT37" s="3">
        <f t="shared" si="11"/>
        <v>8.891118460459535E-4</v>
      </c>
      <c r="AU37" t="s">
        <v>221</v>
      </c>
      <c r="AV37">
        <v>29</v>
      </c>
      <c r="AW37" t="s">
        <v>29</v>
      </c>
      <c r="AX37" t="s">
        <v>21</v>
      </c>
      <c r="AY37">
        <v>0.35219962926354997</v>
      </c>
      <c r="AZ37">
        <f t="shared" si="12"/>
        <v>11.299667052982066</v>
      </c>
      <c r="BA37" s="3">
        <f t="shared" si="13"/>
        <v>0.91434829985582067</v>
      </c>
      <c r="BB37" s="3">
        <f t="shared" si="14"/>
        <v>8.9079605480002488E-4</v>
      </c>
      <c r="BC37" t="s">
        <v>222</v>
      </c>
      <c r="BD37">
        <v>31</v>
      </c>
      <c r="BE37" t="s">
        <v>31</v>
      </c>
      <c r="BF37" t="s">
        <v>21</v>
      </c>
      <c r="BG37">
        <v>0.30077126234604001</v>
      </c>
      <c r="BH37">
        <f t="shared" si="15"/>
        <v>9.5991309482832179</v>
      </c>
      <c r="BI37" s="3">
        <f t="shared" si="16"/>
        <v>0.91395633984658964</v>
      </c>
      <c r="BJ37" s="3">
        <f t="shared" si="17"/>
        <v>6.9031506282601907E-4</v>
      </c>
      <c r="BK37">
        <f t="shared" si="18"/>
        <v>0.91428571428571448</v>
      </c>
    </row>
    <row r="38" spans="2:63" x14ac:dyDescent="0.2">
      <c r="O38" t="s">
        <v>223</v>
      </c>
      <c r="P38">
        <v>33</v>
      </c>
      <c r="Q38" s="4" t="s">
        <v>20</v>
      </c>
      <c r="R38" t="s">
        <v>21</v>
      </c>
      <c r="S38">
        <v>1.2017197876634</v>
      </c>
      <c r="T38">
        <f t="shared" si="0"/>
        <v>39.600057263097504</v>
      </c>
      <c r="U38" s="3">
        <f t="shared" si="1"/>
        <v>0.94275659887247976</v>
      </c>
      <c r="V38" s="3">
        <f t="shared" si="2"/>
        <v>1.5900735142300171E-3</v>
      </c>
      <c r="W38" t="s">
        <v>224</v>
      </c>
      <c r="X38">
        <v>2</v>
      </c>
      <c r="Y38" t="s">
        <v>23</v>
      </c>
      <c r="Z38" t="s">
        <v>21</v>
      </c>
      <c r="AA38">
        <v>0.75143394585900003</v>
      </c>
      <c r="AB38">
        <f t="shared" si="3"/>
        <v>24.751925524288914</v>
      </c>
      <c r="AC38" s="3">
        <f t="shared" si="4"/>
        <v>0.94274454649494088</v>
      </c>
      <c r="AD38" s="3">
        <f t="shared" si="5"/>
        <v>1.2860136838910297E-3</v>
      </c>
      <c r="AE38" t="s">
        <v>225</v>
      </c>
      <c r="AF38">
        <v>29</v>
      </c>
      <c r="AG38" t="s">
        <v>25</v>
      </c>
      <c r="AH38" t="s">
        <v>21</v>
      </c>
      <c r="AI38">
        <v>0.54422574292027004</v>
      </c>
      <c r="AJ38">
        <f t="shared" si="6"/>
        <v>18.002532628913023</v>
      </c>
      <c r="AK38" s="3">
        <f t="shared" si="7"/>
        <v>0.94283113007654318</v>
      </c>
      <c r="AL38" s="3">
        <f t="shared" si="8"/>
        <v>1.3206001136549794E-3</v>
      </c>
      <c r="AM38" t="s">
        <v>226</v>
      </c>
      <c r="AN38">
        <v>24</v>
      </c>
      <c r="AO38" t="s">
        <v>27</v>
      </c>
      <c r="AP38" t="s">
        <v>21</v>
      </c>
      <c r="AQ38">
        <v>0.42959744252901</v>
      </c>
      <c r="AR38">
        <f t="shared" si="9"/>
        <v>14.143559848884401</v>
      </c>
      <c r="AS38" s="3">
        <f t="shared" si="10"/>
        <v>0.94272093686692204</v>
      </c>
      <c r="AT38" s="3">
        <f t="shared" si="11"/>
        <v>9.4279600006597075E-4</v>
      </c>
      <c r="AU38" t="s">
        <v>227</v>
      </c>
      <c r="AV38">
        <v>12</v>
      </c>
      <c r="AW38" t="s">
        <v>29</v>
      </c>
      <c r="AX38" t="s">
        <v>21</v>
      </c>
      <c r="AY38">
        <v>0.35299015474721002</v>
      </c>
      <c r="AZ38">
        <f t="shared" si="12"/>
        <v>11.652657207729277</v>
      </c>
      <c r="BA38" s="3">
        <f t="shared" si="13"/>
        <v>0.94291161471683493</v>
      </c>
      <c r="BB38" s="3">
        <f t="shared" si="14"/>
        <v>1.0027057113998206E-4</v>
      </c>
      <c r="BC38" t="s">
        <v>228</v>
      </c>
      <c r="BD38">
        <v>25</v>
      </c>
      <c r="BE38" t="s">
        <v>31</v>
      </c>
      <c r="BF38" t="s">
        <v>21</v>
      </c>
      <c r="BG38">
        <v>0.30112389355379998</v>
      </c>
      <c r="BH38">
        <f t="shared" si="15"/>
        <v>9.9002548418370182</v>
      </c>
      <c r="BI38" s="3">
        <f t="shared" si="16"/>
        <v>0.94262706984032996</v>
      </c>
      <c r="BJ38" s="3">
        <f t="shared" si="17"/>
        <v>1.0429462705859871E-3</v>
      </c>
      <c r="BK38">
        <f t="shared" si="18"/>
        <v>0.94285714285714306</v>
      </c>
    </row>
    <row r="39" spans="2:63" x14ac:dyDescent="0.2">
      <c r="O39" t="s">
        <v>229</v>
      </c>
      <c r="P39">
        <v>6</v>
      </c>
      <c r="Q39" t="s">
        <v>20</v>
      </c>
      <c r="R39" t="s">
        <v>21</v>
      </c>
      <c r="S39">
        <v>1.2020839978063</v>
      </c>
      <c r="T39">
        <f t="shared" si="0"/>
        <v>40.802141260903802</v>
      </c>
      <c r="U39" s="3">
        <f t="shared" si="1"/>
        <v>0.97137455297798991</v>
      </c>
      <c r="V39" s="3">
        <f t="shared" si="2"/>
        <v>1.9542836571300182E-3</v>
      </c>
      <c r="W39" t="s">
        <v>230</v>
      </c>
      <c r="X39">
        <v>6</v>
      </c>
      <c r="Y39" t="s">
        <v>23</v>
      </c>
      <c r="Z39" t="s">
        <v>21</v>
      </c>
      <c r="AA39">
        <v>0.75145184057700998</v>
      </c>
      <c r="AB39">
        <f t="shared" si="3"/>
        <v>25.503377364865923</v>
      </c>
      <c r="AC39" s="3">
        <f t="shared" si="4"/>
        <v>0.97136563797173869</v>
      </c>
      <c r="AD39" s="3">
        <f t="shared" si="5"/>
        <v>1.3039084019009772E-3</v>
      </c>
      <c r="AE39" t="s">
        <v>231</v>
      </c>
      <c r="AF39">
        <v>31</v>
      </c>
      <c r="AG39" t="s">
        <v>25</v>
      </c>
      <c r="AH39" t="s">
        <v>21</v>
      </c>
      <c r="AI39">
        <v>0.54619942505324004</v>
      </c>
      <c r="AJ39">
        <f t="shared" si="6"/>
        <v>18.548732053966262</v>
      </c>
      <c r="AK39" s="3">
        <f t="shared" si="7"/>
        <v>0.97143676194986239</v>
      </c>
      <c r="AL39" s="3">
        <f t="shared" si="8"/>
        <v>6.5308201931502108E-4</v>
      </c>
      <c r="AM39" t="s">
        <v>232</v>
      </c>
      <c r="AN39">
        <v>31</v>
      </c>
      <c r="AO39" t="s">
        <v>27</v>
      </c>
      <c r="AP39" t="s">
        <v>21</v>
      </c>
      <c r="AQ39">
        <v>0.42963533722595998</v>
      </c>
      <c r="AR39">
        <f t="shared" si="9"/>
        <v>14.573195186110361</v>
      </c>
      <c r="AS39" s="3">
        <f t="shared" si="10"/>
        <v>0.97135773212555998</v>
      </c>
      <c r="AT39" s="3">
        <f t="shared" si="11"/>
        <v>9.8069069701595124E-4</v>
      </c>
      <c r="AU39" t="s">
        <v>233</v>
      </c>
      <c r="AV39">
        <v>16</v>
      </c>
      <c r="AW39" t="s">
        <v>29</v>
      </c>
      <c r="AX39" t="s">
        <v>21</v>
      </c>
      <c r="AY39">
        <v>0.35204278732338001</v>
      </c>
      <c r="AZ39">
        <f t="shared" si="12"/>
        <v>12.004699995052658</v>
      </c>
      <c r="BA39" s="3">
        <f t="shared" si="13"/>
        <v>0.97139827034627557</v>
      </c>
      <c r="BB39" s="3">
        <f t="shared" si="14"/>
        <v>1.0476379949699854E-3</v>
      </c>
      <c r="BC39" t="s">
        <v>234</v>
      </c>
      <c r="BD39">
        <v>24</v>
      </c>
      <c r="BE39" t="s">
        <v>31</v>
      </c>
      <c r="BF39" t="s">
        <v>21</v>
      </c>
      <c r="BG39">
        <v>0.30119441979535</v>
      </c>
      <c r="BH39">
        <f t="shared" si="15"/>
        <v>10.201449261632368</v>
      </c>
      <c r="BI39" s="3">
        <f t="shared" si="16"/>
        <v>0.9713045148071171</v>
      </c>
      <c r="BJ39" s="3">
        <f t="shared" si="17"/>
        <v>1.1134725121360045E-3</v>
      </c>
      <c r="BK39">
        <f t="shared" si="18"/>
        <v>0.97142857142857164</v>
      </c>
    </row>
    <row r="40" spans="2:63" x14ac:dyDescent="0.2">
      <c r="O40" t="s">
        <v>235</v>
      </c>
      <c r="P40">
        <v>17</v>
      </c>
      <c r="Q40" s="4" t="s">
        <v>20</v>
      </c>
      <c r="R40" t="s">
        <v>21</v>
      </c>
      <c r="S40">
        <v>1.2023987343171001</v>
      </c>
      <c r="T40">
        <f t="shared" si="0"/>
        <v>42.004539995220902</v>
      </c>
      <c r="U40" s="3">
        <f t="shared" si="1"/>
        <v>1</v>
      </c>
      <c r="V40" s="3">
        <f t="shared" si="2"/>
        <v>2.2690201679300692E-3</v>
      </c>
      <c r="W40" t="s">
        <v>236</v>
      </c>
      <c r="X40">
        <v>17</v>
      </c>
      <c r="Y40" t="s">
        <v>23</v>
      </c>
      <c r="Z40" t="s">
        <v>21</v>
      </c>
      <c r="AA40">
        <v>0.75180026126288002</v>
      </c>
      <c r="AB40">
        <f t="shared" si="3"/>
        <v>26.255177626128802</v>
      </c>
      <c r="AC40" s="3">
        <f t="shared" si="4"/>
        <v>1</v>
      </c>
      <c r="AD40" s="3">
        <f t="shared" si="5"/>
        <v>1.6523290877710206E-3</v>
      </c>
      <c r="AE40" t="s">
        <v>237</v>
      </c>
      <c r="AF40">
        <v>33</v>
      </c>
      <c r="AG40" t="s">
        <v>25</v>
      </c>
      <c r="AH40" t="s">
        <v>21</v>
      </c>
      <c r="AI40">
        <v>0.54538995222109998</v>
      </c>
      <c r="AJ40">
        <f t="shared" si="6"/>
        <v>19.094122006187362</v>
      </c>
      <c r="AK40" s="3">
        <f t="shared" si="7"/>
        <v>1</v>
      </c>
      <c r="AL40" s="3">
        <f t="shared" si="8"/>
        <v>1.5639081282503575E-4</v>
      </c>
      <c r="AM40" t="s">
        <v>238</v>
      </c>
      <c r="AN40">
        <v>2</v>
      </c>
      <c r="AO40" t="s">
        <v>27</v>
      </c>
      <c r="AP40" t="s">
        <v>21</v>
      </c>
      <c r="AQ40">
        <v>0.42971744240269</v>
      </c>
      <c r="AR40">
        <f t="shared" si="9"/>
        <v>15.002912628513052</v>
      </c>
      <c r="AS40" s="3">
        <f t="shared" si="10"/>
        <v>1</v>
      </c>
      <c r="AT40" s="3">
        <f t="shared" si="11"/>
        <v>1.0627958737459697E-3</v>
      </c>
      <c r="AU40" t="s">
        <v>239</v>
      </c>
      <c r="AV40">
        <v>6</v>
      </c>
      <c r="AW40" t="s">
        <v>29</v>
      </c>
      <c r="AX40" t="s">
        <v>21</v>
      </c>
      <c r="AY40">
        <v>0.35346489108959001</v>
      </c>
      <c r="AZ40">
        <f t="shared" si="12"/>
        <v>12.358164886142248</v>
      </c>
      <c r="BA40" s="3">
        <f t="shared" si="13"/>
        <v>1</v>
      </c>
      <c r="BB40" s="3">
        <f t="shared" si="14"/>
        <v>3.744657712400068E-4</v>
      </c>
      <c r="BC40" t="s">
        <v>240</v>
      </c>
      <c r="BD40">
        <v>28</v>
      </c>
      <c r="BE40" t="s">
        <v>31</v>
      </c>
      <c r="BF40" t="s">
        <v>21</v>
      </c>
      <c r="BG40">
        <v>0.30138389328011</v>
      </c>
      <c r="BH40">
        <f t="shared" si="15"/>
        <v>10.502833154912478</v>
      </c>
      <c r="BI40" s="3">
        <f t="shared" si="16"/>
        <v>1</v>
      </c>
      <c r="BJ40" s="3">
        <f t="shared" si="17"/>
        <v>1.30294599689601E-3</v>
      </c>
      <c r="BK40">
        <f t="shared" si="18"/>
        <v>1.0000000000000002</v>
      </c>
    </row>
    <row r="41" spans="2:63" x14ac:dyDescent="0.2">
      <c r="S41" s="3">
        <v>1.20012971414917</v>
      </c>
      <c r="U41" t="s">
        <v>34</v>
      </c>
      <c r="V41" s="7">
        <f>SUM(V6:V40)/(35*2*S41)</f>
        <v>3.6058720908926586E-4</v>
      </c>
      <c r="X41" s="4"/>
      <c r="AA41" s="3">
        <v>0.750147932175109</v>
      </c>
      <c r="AC41" s="4" t="s">
        <v>34</v>
      </c>
      <c r="AD41" s="7">
        <f>SUM(AD6:AD40)/(35*2*AA41)</f>
        <v>4.4149068557071424E-4</v>
      </c>
      <c r="AI41" s="3">
        <v>0.54554634303392502</v>
      </c>
      <c r="AK41" s="4" t="s">
        <v>34</v>
      </c>
      <c r="AL41" s="7">
        <f>SUM(AL6:AL40)/(35*2*AI41)</f>
        <v>5.3932220049895821E-4</v>
      </c>
      <c r="AQ41" s="3">
        <v>0.42865464652894403</v>
      </c>
      <c r="AS41" s="4" t="s">
        <v>34</v>
      </c>
      <c r="AT41" s="7">
        <f>SUM(AT6:AT40)/(35*2*AQ41)</f>
        <v>7.1629123753818723E-4</v>
      </c>
      <c r="AY41" s="3">
        <v>0.35309042531835</v>
      </c>
      <c r="BA41" s="4" t="s">
        <v>34</v>
      </c>
      <c r="BB41" s="7">
        <f>SUM(BB6:BB40)/(35*2*AY41)</f>
        <v>7.3644941915046002E-4</v>
      </c>
      <c r="BG41" s="3">
        <v>0.30008094728321399</v>
      </c>
      <c r="BI41" s="4" t="s">
        <v>34</v>
      </c>
      <c r="BJ41" s="7">
        <f>SUM(BJ6:BJ40)/(35*2*BG41)</f>
        <v>8.4097520651498501E-4</v>
      </c>
    </row>
    <row r="42" spans="2:63" x14ac:dyDescent="0.2">
      <c r="S42" s="3">
        <v>1.2891164893799999E-4</v>
      </c>
      <c r="AA42" s="6">
        <v>9.3437022321349406E-5</v>
      </c>
      <c r="AI42" s="6">
        <v>1.4857990290739201E-5</v>
      </c>
      <c r="AQ42" s="3">
        <v>1.05342211321E-4</v>
      </c>
      <c r="AY42" s="6">
        <v>8.9865636498892307E-6</v>
      </c>
      <c r="BG42" s="6">
        <v>6.9269505739741105E-5</v>
      </c>
    </row>
    <row r="45" spans="2:63" x14ac:dyDescent="0.2">
      <c r="O45" t="s">
        <v>9</v>
      </c>
      <c r="P45" t="s">
        <v>10</v>
      </c>
      <c r="Q45" s="4" t="s">
        <v>15</v>
      </c>
      <c r="R45" t="s">
        <v>12</v>
      </c>
      <c r="S45" t="s">
        <v>13</v>
      </c>
      <c r="U45">
        <v>0</v>
      </c>
      <c r="W45" t="s">
        <v>9</v>
      </c>
      <c r="X45" t="s">
        <v>10</v>
      </c>
      <c r="Y45" s="4" t="s">
        <v>15</v>
      </c>
      <c r="Z45" t="s">
        <v>12</v>
      </c>
      <c r="AA45" t="s">
        <v>13</v>
      </c>
      <c r="AC45">
        <v>0</v>
      </c>
      <c r="AE45" t="s">
        <v>9</v>
      </c>
      <c r="AF45" t="s">
        <v>10</v>
      </c>
      <c r="AG45" s="4" t="s">
        <v>15</v>
      </c>
      <c r="AH45" t="s">
        <v>12</v>
      </c>
      <c r="AI45" t="s">
        <v>13</v>
      </c>
      <c r="AK45">
        <v>0</v>
      </c>
      <c r="AM45" t="s">
        <v>9</v>
      </c>
      <c r="AN45" t="s">
        <v>10</v>
      </c>
      <c r="AO45" s="4" t="s">
        <v>15</v>
      </c>
      <c r="AP45" t="s">
        <v>12</v>
      </c>
      <c r="AQ45" t="s">
        <v>13</v>
      </c>
      <c r="AS45">
        <v>0</v>
      </c>
      <c r="AU45" t="s">
        <v>9</v>
      </c>
      <c r="AV45" t="s">
        <v>10</v>
      </c>
      <c r="AW45" s="4" t="s">
        <v>15</v>
      </c>
      <c r="AX45" t="s">
        <v>12</v>
      </c>
      <c r="AY45" t="s">
        <v>13</v>
      </c>
      <c r="BA45">
        <v>0</v>
      </c>
      <c r="BC45" t="s">
        <v>9</v>
      </c>
      <c r="BD45" t="s">
        <v>10</v>
      </c>
      <c r="BE45" s="4" t="s">
        <v>15</v>
      </c>
      <c r="BF45" t="s">
        <v>12</v>
      </c>
      <c r="BG45" t="s">
        <v>13</v>
      </c>
      <c r="BI45">
        <v>0</v>
      </c>
    </row>
    <row r="46" spans="2:63" x14ac:dyDescent="0.2">
      <c r="O46" t="s">
        <v>241</v>
      </c>
      <c r="P46">
        <v>34</v>
      </c>
      <c r="Q46" t="s">
        <v>20</v>
      </c>
      <c r="R46" t="s">
        <v>21</v>
      </c>
      <c r="S46">
        <v>0.19984926331656</v>
      </c>
      <c r="T46">
        <f t="shared" ref="T46:T80" si="19">S46+T45</f>
        <v>0.19984926331656</v>
      </c>
      <c r="U46" s="3">
        <f t="shared" ref="U46:U80" si="20">T46/$T$80</f>
        <v>2.8535794230014289E-2</v>
      </c>
      <c r="V46" s="3">
        <f t="shared" ref="V46:V80" si="21">ABS(S46-$S$81)</f>
        <v>2.4956364708200729E-4</v>
      </c>
      <c r="W46" t="s">
        <v>242</v>
      </c>
      <c r="X46">
        <v>14</v>
      </c>
      <c r="Y46" t="s">
        <v>23</v>
      </c>
      <c r="Z46" t="s">
        <v>21</v>
      </c>
      <c r="AA46">
        <v>0.12527039445221999</v>
      </c>
      <c r="AB46">
        <f t="shared" ref="AB46:AB80" si="22">AA46+AB45</f>
        <v>0.12527039445221999</v>
      </c>
      <c r="AC46" s="3">
        <f t="shared" ref="AC46:AC80" si="23">AB46/$AB$80</f>
        <v>2.8620916137712667E-2</v>
      </c>
      <c r="AD46" s="3">
        <f t="shared" ref="AD46:AD80" si="24">ABS(AA46-$AA$81)</f>
        <v>2.1660127576098032E-4</v>
      </c>
      <c r="AE46" t="s">
        <v>243</v>
      </c>
      <c r="AF46">
        <v>10</v>
      </c>
      <c r="AG46" t="s">
        <v>25</v>
      </c>
      <c r="AH46" t="s">
        <v>21</v>
      </c>
      <c r="AI46">
        <v>9.0952535839435994E-2</v>
      </c>
      <c r="AJ46">
        <f t="shared" ref="AJ46:AJ80" si="25">AI46+AJ45</f>
        <v>9.0952535839435994E-2</v>
      </c>
      <c r="AK46" s="3">
        <f t="shared" ref="AK46:AK80" si="26">AJ46/$AJ$80</f>
        <v>2.8578062380580214E-2</v>
      </c>
      <c r="AL46" s="3">
        <f t="shared" ref="AL46:AL80" si="27">ABS(AI46-$AI$81)</f>
        <v>2.1112759730990138E-5</v>
      </c>
      <c r="AM46" t="s">
        <v>244</v>
      </c>
      <c r="AN46">
        <v>26</v>
      </c>
      <c r="AO46" t="s">
        <v>27</v>
      </c>
      <c r="AP46" t="s">
        <v>21</v>
      </c>
      <c r="AQ46">
        <v>7.0964135827224994E-2</v>
      </c>
      <c r="AR46">
        <f t="shared" ref="AR46:AR80" si="28">AQ46+AR45</f>
        <v>7.0964135827224994E-2</v>
      </c>
      <c r="AS46" s="3">
        <f t="shared" ref="AS46:AS80" si="29">AR46/$AR$80</f>
        <v>2.8370561208214719E-2</v>
      </c>
      <c r="AT46" s="3">
        <f t="shared" ref="AT46:AT80" si="30">ABS(AQ46-$AQ$81)</f>
        <v>5.0243556134700607E-4</v>
      </c>
      <c r="AU46" t="s">
        <v>245</v>
      </c>
      <c r="AV46">
        <v>25</v>
      </c>
      <c r="AW46" t="s">
        <v>29</v>
      </c>
      <c r="AX46" t="s">
        <v>21</v>
      </c>
      <c r="AY46">
        <v>5.8884148543002002E-2</v>
      </c>
      <c r="AZ46">
        <f t="shared" ref="AZ46:AZ80" si="31">AY46+AZ45</f>
        <v>5.8884148543002002E-2</v>
      </c>
      <c r="BA46" s="3">
        <f t="shared" ref="BA46:BA80" si="32">AZ46/$AZ$80</f>
        <v>2.8592925474385144E-2</v>
      </c>
      <c r="BB46" s="3">
        <f t="shared" ref="BB46:BB80" si="33">ABS(AY46-$AY$81)</f>
        <v>4.4270630090999241E-5</v>
      </c>
      <c r="BC46" t="s">
        <v>246</v>
      </c>
      <c r="BD46">
        <v>9</v>
      </c>
      <c r="BE46" t="s">
        <v>31</v>
      </c>
      <c r="BF46" t="s">
        <v>21</v>
      </c>
      <c r="BG46">
        <v>5.0072578870969997E-2</v>
      </c>
      <c r="BH46">
        <f t="shared" ref="BH46:BH80" si="34">BH45+BG46</f>
        <v>5.0072578870969997E-2</v>
      </c>
      <c r="BI46" s="3">
        <f t="shared" ref="BI46:BI80" si="35">BH46/$BH$80</f>
        <v>2.8606479741411974E-2</v>
      </c>
      <c r="BJ46" s="3">
        <f t="shared" ref="BJ46:BJ80" si="36">ABS(BG46-$BG$81)</f>
        <v>6.1353318876994356E-5</v>
      </c>
    </row>
    <row r="47" spans="2:63" x14ac:dyDescent="0.2">
      <c r="O47" t="s">
        <v>247</v>
      </c>
      <c r="P47">
        <v>12</v>
      </c>
      <c r="Q47" t="s">
        <v>20</v>
      </c>
      <c r="R47" t="s">
        <v>21</v>
      </c>
      <c r="S47">
        <v>0.19951031630492999</v>
      </c>
      <c r="T47">
        <f t="shared" si="19"/>
        <v>0.39935957962148999</v>
      </c>
      <c r="U47" s="3">
        <f t="shared" si="20"/>
        <v>5.7023191373052923E-2</v>
      </c>
      <c r="V47" s="3">
        <f t="shared" si="21"/>
        <v>5.8851065871201591E-4</v>
      </c>
      <c r="W47" t="s">
        <v>248</v>
      </c>
      <c r="X47">
        <v>19</v>
      </c>
      <c r="Y47" t="s">
        <v>23</v>
      </c>
      <c r="Z47" t="s">
        <v>21</v>
      </c>
      <c r="AA47">
        <v>0.12396723792922</v>
      </c>
      <c r="AB47">
        <f t="shared" si="22"/>
        <v>0.24923763238143998</v>
      </c>
      <c r="AC47" s="3">
        <f t="shared" si="23"/>
        <v>5.6944096056726651E-2</v>
      </c>
      <c r="AD47" s="3">
        <f t="shared" si="24"/>
        <v>1.08655524723901E-3</v>
      </c>
      <c r="AE47" t="s">
        <v>249</v>
      </c>
      <c r="AF47">
        <v>28</v>
      </c>
      <c r="AG47" t="s">
        <v>25</v>
      </c>
      <c r="AH47" t="s">
        <v>21</v>
      </c>
      <c r="AI47">
        <v>9.0946220056610003E-2</v>
      </c>
      <c r="AJ47">
        <f t="shared" si="25"/>
        <v>0.18189875589604598</v>
      </c>
      <c r="AK47" s="3">
        <f t="shared" si="26"/>
        <v>5.7154140288337131E-2</v>
      </c>
      <c r="AL47" s="3">
        <f t="shared" si="27"/>
        <v>1.4796976904998815E-5</v>
      </c>
      <c r="AM47" t="s">
        <v>250</v>
      </c>
      <c r="AN47">
        <v>19</v>
      </c>
      <c r="AO47" t="s">
        <v>27</v>
      </c>
      <c r="AP47" t="s">
        <v>21</v>
      </c>
      <c r="AQ47">
        <v>7.0786241277640993E-2</v>
      </c>
      <c r="AR47">
        <f t="shared" si="28"/>
        <v>0.14175037710486599</v>
      </c>
      <c r="AS47" s="3">
        <f t="shared" si="29"/>
        <v>5.6670002432387526E-2</v>
      </c>
      <c r="AT47" s="3">
        <f t="shared" si="30"/>
        <v>6.8033011093100726E-4</v>
      </c>
      <c r="AU47" t="s">
        <v>251</v>
      </c>
      <c r="AV47">
        <v>17</v>
      </c>
      <c r="AW47" t="s">
        <v>29</v>
      </c>
      <c r="AX47" t="s">
        <v>21</v>
      </c>
      <c r="AY47">
        <v>5.9030464178459002E-2</v>
      </c>
      <c r="AZ47">
        <f t="shared" si="31"/>
        <v>0.117914612721461</v>
      </c>
      <c r="BA47" s="3">
        <f t="shared" si="32"/>
        <v>5.7256898797195983E-2</v>
      </c>
      <c r="BB47" s="3">
        <f t="shared" si="33"/>
        <v>1.9058626554799979E-4</v>
      </c>
      <c r="BC47" t="s">
        <v>252</v>
      </c>
      <c r="BD47">
        <v>22</v>
      </c>
      <c r="BE47" t="s">
        <v>31</v>
      </c>
      <c r="BF47" t="s">
        <v>21</v>
      </c>
      <c r="BG47">
        <v>5.0225210289251997E-2</v>
      </c>
      <c r="BH47">
        <f t="shared" si="34"/>
        <v>0.100297789160222</v>
      </c>
      <c r="BI47" s="3">
        <f t="shared" si="35"/>
        <v>5.7300157859129633E-2</v>
      </c>
      <c r="BJ47" s="3">
        <f t="shared" si="36"/>
        <v>2.1398473715899397E-4</v>
      </c>
    </row>
    <row r="48" spans="2:63" x14ac:dyDescent="0.2">
      <c r="O48" t="s">
        <v>253</v>
      </c>
      <c r="P48">
        <v>21</v>
      </c>
      <c r="Q48" t="s">
        <v>20</v>
      </c>
      <c r="R48" t="s">
        <v>21</v>
      </c>
      <c r="S48">
        <v>0.1998987369487</v>
      </c>
      <c r="T48">
        <f t="shared" si="19"/>
        <v>0.59925831657019002</v>
      </c>
      <c r="U48" s="3">
        <f t="shared" si="20"/>
        <v>8.5566049774148611E-2</v>
      </c>
      <c r="V48" s="3">
        <f t="shared" si="21"/>
        <v>2.0009001494200596E-4</v>
      </c>
      <c r="W48" t="s">
        <v>254</v>
      </c>
      <c r="X48">
        <v>27</v>
      </c>
      <c r="Y48" t="s">
        <v>23</v>
      </c>
      <c r="Z48" t="s">
        <v>21</v>
      </c>
      <c r="AA48">
        <v>0.12517249981841999</v>
      </c>
      <c r="AB48">
        <f t="shared" si="22"/>
        <v>0.37441013219985997</v>
      </c>
      <c r="AC48" s="3">
        <f t="shared" si="23"/>
        <v>8.5542645903372905E-2</v>
      </c>
      <c r="AD48" s="3">
        <f t="shared" si="24"/>
        <v>1.1870664196098057E-4</v>
      </c>
      <c r="AE48" t="s">
        <v>255</v>
      </c>
      <c r="AF48">
        <v>7</v>
      </c>
      <c r="AG48" t="s">
        <v>25</v>
      </c>
      <c r="AH48" t="s">
        <v>21</v>
      </c>
      <c r="AI48">
        <v>9.0842009639990007E-2</v>
      </c>
      <c r="AJ48">
        <f t="shared" si="25"/>
        <v>0.27274076553603599</v>
      </c>
      <c r="AK48" s="3">
        <f t="shared" si="26"/>
        <v>8.5697474394512418E-2</v>
      </c>
      <c r="AL48" s="3">
        <f t="shared" si="27"/>
        <v>8.9413439714997045E-5</v>
      </c>
      <c r="AM48" t="s">
        <v>256</v>
      </c>
      <c r="AN48">
        <v>13</v>
      </c>
      <c r="AO48" t="s">
        <v>27</v>
      </c>
      <c r="AP48" t="s">
        <v>21</v>
      </c>
      <c r="AQ48">
        <v>7.1718871874871998E-2</v>
      </c>
      <c r="AR48">
        <f t="shared" si="28"/>
        <v>0.21346924897973799</v>
      </c>
      <c r="AS48" s="3">
        <f t="shared" si="29"/>
        <v>8.5342297537396916E-2</v>
      </c>
      <c r="AT48" s="3">
        <f t="shared" si="30"/>
        <v>2.5230048629999724E-4</v>
      </c>
      <c r="AU48" t="s">
        <v>257</v>
      </c>
      <c r="AV48">
        <v>20</v>
      </c>
      <c r="AW48" t="s">
        <v>29</v>
      </c>
      <c r="AX48" t="s">
        <v>21</v>
      </c>
      <c r="AY48">
        <v>5.9553621522503999E-2</v>
      </c>
      <c r="AZ48">
        <f t="shared" si="31"/>
        <v>0.17746823424396502</v>
      </c>
      <c r="BA48" s="3">
        <f t="shared" si="32"/>
        <v>8.6174906513299135E-2</v>
      </c>
      <c r="BB48" s="3">
        <f t="shared" si="33"/>
        <v>7.1374360959299693E-4</v>
      </c>
      <c r="BC48" t="s">
        <v>258</v>
      </c>
      <c r="BD48">
        <v>4</v>
      </c>
      <c r="BE48" t="s">
        <v>31</v>
      </c>
      <c r="BF48" t="s">
        <v>21</v>
      </c>
      <c r="BG48">
        <v>4.9705210836620002E-2</v>
      </c>
      <c r="BH48">
        <f t="shared" si="34"/>
        <v>0.150002999996842</v>
      </c>
      <c r="BI48" s="3">
        <f t="shared" si="35"/>
        <v>8.5696760129294197E-2</v>
      </c>
      <c r="BJ48" s="3">
        <f t="shared" si="36"/>
        <v>3.0601471547300058E-4</v>
      </c>
    </row>
    <row r="49" spans="15:62" x14ac:dyDescent="0.2">
      <c r="O49" t="s">
        <v>259</v>
      </c>
      <c r="P49">
        <v>8</v>
      </c>
      <c r="Q49" t="s">
        <v>20</v>
      </c>
      <c r="R49" t="s">
        <v>21</v>
      </c>
      <c r="S49">
        <v>0.20110715672931001</v>
      </c>
      <c r="T49">
        <f t="shared" si="19"/>
        <v>0.80036547329950003</v>
      </c>
      <c r="U49" s="3">
        <f t="shared" si="20"/>
        <v>0.11428145431142066</v>
      </c>
      <c r="V49" s="3">
        <f t="shared" si="21"/>
        <v>1.0083297656680035E-3</v>
      </c>
      <c r="W49" t="s">
        <v>260</v>
      </c>
      <c r="X49">
        <v>8</v>
      </c>
      <c r="Y49" t="s">
        <v>23</v>
      </c>
      <c r="Z49" t="s">
        <v>21</v>
      </c>
      <c r="AA49">
        <v>0.12557881518019001</v>
      </c>
      <c r="AB49">
        <f t="shared" si="22"/>
        <v>0.49998894738004995</v>
      </c>
      <c r="AC49" s="3">
        <f t="shared" si="23"/>
        <v>0.11423402788282705</v>
      </c>
      <c r="AD49" s="3">
        <f t="shared" si="24"/>
        <v>5.2502200373100161E-4</v>
      </c>
      <c r="AE49" t="s">
        <v>261</v>
      </c>
      <c r="AF49">
        <v>15</v>
      </c>
      <c r="AG49" t="s">
        <v>25</v>
      </c>
      <c r="AH49" t="s">
        <v>21</v>
      </c>
      <c r="AI49">
        <v>9.0843062270461003E-2</v>
      </c>
      <c r="AJ49">
        <f t="shared" si="25"/>
        <v>0.36358382780649701</v>
      </c>
      <c r="AK49" s="3">
        <f t="shared" si="26"/>
        <v>0.11424113924615825</v>
      </c>
      <c r="AL49" s="3">
        <f t="shared" si="27"/>
        <v>8.8360809244000804E-5</v>
      </c>
      <c r="AM49" t="s">
        <v>262</v>
      </c>
      <c r="AN49">
        <v>30</v>
      </c>
      <c r="AO49" t="s">
        <v>27</v>
      </c>
      <c r="AP49" t="s">
        <v>21</v>
      </c>
      <c r="AQ49">
        <v>7.1155714572932002E-2</v>
      </c>
      <c r="AR49">
        <f t="shared" si="28"/>
        <v>0.28462496355266997</v>
      </c>
      <c r="AS49" s="3">
        <f t="shared" si="29"/>
        <v>0.11378944949765724</v>
      </c>
      <c r="AT49" s="3">
        <f t="shared" si="30"/>
        <v>3.1085681563999823E-4</v>
      </c>
      <c r="AU49" t="s">
        <v>263</v>
      </c>
      <c r="AV49">
        <v>33</v>
      </c>
      <c r="AW49" t="s">
        <v>29</v>
      </c>
      <c r="AX49" t="s">
        <v>21</v>
      </c>
      <c r="AY49">
        <v>5.8867306455466999E-2</v>
      </c>
      <c r="AZ49">
        <f t="shared" si="31"/>
        <v>0.23633554069943202</v>
      </c>
      <c r="BA49" s="3">
        <f t="shared" si="32"/>
        <v>0.11475965381808115</v>
      </c>
      <c r="BB49" s="3">
        <f t="shared" si="33"/>
        <v>2.7428542555996138E-5</v>
      </c>
      <c r="BC49" t="s">
        <v>264</v>
      </c>
      <c r="BD49">
        <v>27</v>
      </c>
      <c r="BE49" t="s">
        <v>31</v>
      </c>
      <c r="BF49" t="s">
        <v>21</v>
      </c>
      <c r="BG49">
        <v>5.0071526240499001E-2</v>
      </c>
      <c r="BH49">
        <f t="shared" si="34"/>
        <v>0.20007452623734101</v>
      </c>
      <c r="BI49" s="3">
        <f t="shared" si="35"/>
        <v>0.11430263850259367</v>
      </c>
      <c r="BJ49" s="3">
        <f t="shared" si="36"/>
        <v>6.0300688405998115E-5</v>
      </c>
    </row>
    <row r="50" spans="15:62" x14ac:dyDescent="0.2">
      <c r="O50" t="s">
        <v>265</v>
      </c>
      <c r="P50">
        <v>20</v>
      </c>
      <c r="Q50" t="s">
        <v>20</v>
      </c>
      <c r="R50" t="s">
        <v>21</v>
      </c>
      <c r="S50">
        <v>0.20055347310161001</v>
      </c>
      <c r="T50">
        <f t="shared" si="19"/>
        <v>1.0009189464011101</v>
      </c>
      <c r="U50" s="3">
        <f t="shared" si="20"/>
        <v>0.14291780025319745</v>
      </c>
      <c r="V50" s="3">
        <f t="shared" si="21"/>
        <v>4.5464613796800113E-4</v>
      </c>
      <c r="W50" t="s">
        <v>266</v>
      </c>
      <c r="X50">
        <v>9</v>
      </c>
      <c r="Y50" t="s">
        <v>23</v>
      </c>
      <c r="Z50" t="s">
        <v>21</v>
      </c>
      <c r="AA50">
        <v>0.12540407852202001</v>
      </c>
      <c r="AB50">
        <f t="shared" si="22"/>
        <v>0.62539302590206991</v>
      </c>
      <c r="AC50" s="3">
        <f t="shared" si="23"/>
        <v>0.14288548723521882</v>
      </c>
      <c r="AD50" s="3">
        <f t="shared" si="24"/>
        <v>3.5028534556100221E-4</v>
      </c>
      <c r="AE50" t="s">
        <v>267</v>
      </c>
      <c r="AF50">
        <v>3</v>
      </c>
      <c r="AG50" t="s">
        <v>25</v>
      </c>
      <c r="AH50" t="s">
        <v>21</v>
      </c>
      <c r="AI50">
        <v>9.1111483040544006E-2</v>
      </c>
      <c r="AJ50">
        <f t="shared" si="25"/>
        <v>0.45469531084704101</v>
      </c>
      <c r="AK50" s="3">
        <f t="shared" si="26"/>
        <v>0.14286914419278746</v>
      </c>
      <c r="AL50" s="3">
        <f t="shared" si="27"/>
        <v>1.8005996083900189E-4</v>
      </c>
      <c r="AM50" t="s">
        <v>268</v>
      </c>
      <c r="AN50">
        <v>17</v>
      </c>
      <c r="AO50" t="s">
        <v>27</v>
      </c>
      <c r="AP50" t="s">
        <v>21</v>
      </c>
      <c r="AQ50">
        <v>7.1576766761297997E-2</v>
      </c>
      <c r="AR50">
        <f t="shared" si="28"/>
        <v>0.35620173031396796</v>
      </c>
      <c r="AS50" s="3">
        <f t="shared" si="29"/>
        <v>0.14240493278109428</v>
      </c>
      <c r="AT50" s="3">
        <f t="shared" si="30"/>
        <v>1.1019537272599633E-4</v>
      </c>
      <c r="AU50" t="s">
        <v>269</v>
      </c>
      <c r="AV50">
        <v>9</v>
      </c>
      <c r="AW50" t="s">
        <v>29</v>
      </c>
      <c r="AX50" t="s">
        <v>21</v>
      </c>
      <c r="AY50">
        <v>5.9192569270980003E-2</v>
      </c>
      <c r="AZ50">
        <f t="shared" si="31"/>
        <v>0.29552810997041201</v>
      </c>
      <c r="BA50" s="3">
        <f t="shared" si="32"/>
        <v>0.1435023420233206</v>
      </c>
      <c r="BB50" s="3">
        <f t="shared" si="33"/>
        <v>3.5269135806900026E-4</v>
      </c>
      <c r="BC50" t="s">
        <v>270</v>
      </c>
      <c r="BD50">
        <v>13</v>
      </c>
      <c r="BE50" t="s">
        <v>31</v>
      </c>
      <c r="BF50" t="s">
        <v>21</v>
      </c>
      <c r="BG50">
        <v>5.0333631227756997E-2</v>
      </c>
      <c r="BH50">
        <f t="shared" si="34"/>
        <v>0.25040815746509804</v>
      </c>
      <c r="BI50" s="3">
        <f t="shared" si="35"/>
        <v>0.14305825753589471</v>
      </c>
      <c r="BJ50" s="3">
        <f t="shared" si="36"/>
        <v>3.2240567566399481E-4</v>
      </c>
    </row>
    <row r="51" spans="15:62" x14ac:dyDescent="0.2">
      <c r="O51" t="s">
        <v>271</v>
      </c>
      <c r="P51">
        <v>25</v>
      </c>
      <c r="Q51" t="s">
        <v>20</v>
      </c>
      <c r="R51" t="s">
        <v>21</v>
      </c>
      <c r="S51">
        <v>0.20035873646449001</v>
      </c>
      <c r="T51">
        <f t="shared" si="19"/>
        <v>1.2012776828656002</v>
      </c>
      <c r="U51" s="3">
        <f t="shared" si="20"/>
        <v>0.17152634041518958</v>
      </c>
      <c r="V51" s="3">
        <f t="shared" si="21"/>
        <v>2.5990950084800457E-4</v>
      </c>
      <c r="W51" t="s">
        <v>272</v>
      </c>
      <c r="X51">
        <v>4</v>
      </c>
      <c r="Y51" t="s">
        <v>23</v>
      </c>
      <c r="Z51" t="s">
        <v>21</v>
      </c>
      <c r="AA51">
        <v>0.12501671050873001</v>
      </c>
      <c r="AB51">
        <f t="shared" si="22"/>
        <v>0.75040973641079989</v>
      </c>
      <c r="AC51" s="3">
        <f t="shared" si="23"/>
        <v>0.17144844341436458</v>
      </c>
      <c r="AD51" s="3">
        <f t="shared" si="24"/>
        <v>3.7082667729004815E-5</v>
      </c>
      <c r="AE51" t="s">
        <v>273</v>
      </c>
      <c r="AF51">
        <v>19</v>
      </c>
      <c r="AG51" t="s">
        <v>25</v>
      </c>
      <c r="AH51" t="s">
        <v>21</v>
      </c>
      <c r="AI51">
        <v>9.0020957872676E-2</v>
      </c>
      <c r="AJ51">
        <f t="shared" si="25"/>
        <v>0.54471626871971701</v>
      </c>
      <c r="AK51" s="3">
        <f t="shared" si="26"/>
        <v>0.17115449683195441</v>
      </c>
      <c r="AL51" s="3">
        <f t="shared" si="27"/>
        <v>9.1046520702900424E-4</v>
      </c>
      <c r="AM51" t="s">
        <v>274</v>
      </c>
      <c r="AN51">
        <v>34</v>
      </c>
      <c r="AO51" t="s">
        <v>27</v>
      </c>
      <c r="AP51" t="s">
        <v>21</v>
      </c>
      <c r="AQ51">
        <v>7.1310451252157001E-2</v>
      </c>
      <c r="AR51">
        <f t="shared" si="28"/>
        <v>0.42751218156612497</v>
      </c>
      <c r="AS51" s="3">
        <f t="shared" si="29"/>
        <v>0.17091394650262226</v>
      </c>
      <c r="AT51" s="3">
        <f t="shared" si="30"/>
        <v>1.56120136415E-4</v>
      </c>
      <c r="AU51" t="s">
        <v>275</v>
      </c>
      <c r="AV51">
        <v>11</v>
      </c>
      <c r="AW51" t="s">
        <v>29</v>
      </c>
      <c r="AX51" t="s">
        <v>21</v>
      </c>
      <c r="AY51">
        <v>5.8498885790647E-2</v>
      </c>
      <c r="AZ51">
        <f t="shared" si="31"/>
        <v>0.354026995761059</v>
      </c>
      <c r="BA51" s="3">
        <f t="shared" si="32"/>
        <v>0.17190819186803777</v>
      </c>
      <c r="BB51" s="3">
        <f t="shared" si="33"/>
        <v>3.4099212226400277E-4</v>
      </c>
      <c r="BC51" t="s">
        <v>276</v>
      </c>
      <c r="BD51">
        <v>21</v>
      </c>
      <c r="BE51" t="s">
        <v>31</v>
      </c>
      <c r="BF51" t="s">
        <v>21</v>
      </c>
      <c r="BG51">
        <v>4.9898894843269002E-2</v>
      </c>
      <c r="BH51">
        <f t="shared" si="34"/>
        <v>0.30030705230836702</v>
      </c>
      <c r="BI51" s="3">
        <f t="shared" si="35"/>
        <v>0.17156551153875149</v>
      </c>
      <c r="BJ51" s="3">
        <f t="shared" si="36"/>
        <v>1.1233070882400026E-4</v>
      </c>
    </row>
    <row r="52" spans="15:62" x14ac:dyDescent="0.2">
      <c r="O52" t="s">
        <v>277</v>
      </c>
      <c r="P52">
        <v>18</v>
      </c>
      <c r="Q52" t="s">
        <v>20</v>
      </c>
      <c r="R52" t="s">
        <v>21</v>
      </c>
      <c r="S52">
        <v>0.19987557907834</v>
      </c>
      <c r="T52">
        <f t="shared" si="19"/>
        <v>1.4011532619439402</v>
      </c>
      <c r="U52" s="3">
        <f t="shared" si="20"/>
        <v>0.2000658921830136</v>
      </c>
      <c r="V52" s="3">
        <f t="shared" si="21"/>
        <v>2.2324788530200812E-4</v>
      </c>
      <c r="W52" t="s">
        <v>278</v>
      </c>
      <c r="X52">
        <v>22</v>
      </c>
      <c r="Y52" t="s">
        <v>23</v>
      </c>
      <c r="Z52" t="s">
        <v>21</v>
      </c>
      <c r="AA52">
        <v>0.12536513119459999</v>
      </c>
      <c r="AB52">
        <f t="shared" si="22"/>
        <v>0.87577486760539991</v>
      </c>
      <c r="AC52" s="3">
        <f t="shared" si="23"/>
        <v>0.20009100434988183</v>
      </c>
      <c r="AD52" s="3">
        <f t="shared" si="24"/>
        <v>3.1133801814098305E-4</v>
      </c>
      <c r="AE52" t="s">
        <v>279</v>
      </c>
      <c r="AF52">
        <v>32</v>
      </c>
      <c r="AG52" t="s">
        <v>25</v>
      </c>
      <c r="AH52" t="s">
        <v>21</v>
      </c>
      <c r="AI52">
        <v>9.1073588343591E-2</v>
      </c>
      <c r="AJ52">
        <f t="shared" si="25"/>
        <v>0.63578985706330804</v>
      </c>
      <c r="AK52" s="3">
        <f t="shared" si="26"/>
        <v>0.19977059494164476</v>
      </c>
      <c r="AL52" s="3">
        <f t="shared" si="27"/>
        <v>1.4216526388599604E-4</v>
      </c>
      <c r="AM52" t="s">
        <v>280</v>
      </c>
      <c r="AN52">
        <v>21</v>
      </c>
      <c r="AO52" t="s">
        <v>27</v>
      </c>
      <c r="AP52" t="s">
        <v>21</v>
      </c>
      <c r="AQ52">
        <v>7.1312556513097994E-2</v>
      </c>
      <c r="AR52">
        <f t="shared" si="28"/>
        <v>0.49882473807922295</v>
      </c>
      <c r="AS52" s="3">
        <f t="shared" si="29"/>
        <v>0.19942380188076578</v>
      </c>
      <c r="AT52" s="3">
        <f t="shared" si="30"/>
        <v>1.5401487547400672E-4</v>
      </c>
      <c r="AU52" t="s">
        <v>281</v>
      </c>
      <c r="AV52">
        <v>26</v>
      </c>
      <c r="AW52" t="s">
        <v>29</v>
      </c>
      <c r="AX52" t="s">
        <v>21</v>
      </c>
      <c r="AY52">
        <v>5.8438885853804003E-2</v>
      </c>
      <c r="AZ52">
        <f t="shared" si="31"/>
        <v>0.41246588161486303</v>
      </c>
      <c r="BA52" s="3">
        <f t="shared" si="32"/>
        <v>0.20028490698354401</v>
      </c>
      <c r="BB52" s="3">
        <f t="shared" si="33"/>
        <v>4.0099205910699987E-4</v>
      </c>
      <c r="BC52" t="s">
        <v>282</v>
      </c>
      <c r="BD52">
        <v>19</v>
      </c>
      <c r="BE52" t="s">
        <v>31</v>
      </c>
      <c r="BF52" t="s">
        <v>21</v>
      </c>
      <c r="BG52">
        <v>4.9743105533573001E-2</v>
      </c>
      <c r="BH52">
        <f t="shared" si="34"/>
        <v>0.35005015784194005</v>
      </c>
      <c r="BI52" s="3">
        <f t="shared" si="35"/>
        <v>0.19998376306096449</v>
      </c>
      <c r="BJ52" s="3">
        <f t="shared" si="36"/>
        <v>2.6812001852000167E-4</v>
      </c>
    </row>
    <row r="53" spans="15:62" x14ac:dyDescent="0.2">
      <c r="O53" t="s">
        <v>283</v>
      </c>
      <c r="P53">
        <v>2</v>
      </c>
      <c r="Q53" t="s">
        <v>20</v>
      </c>
      <c r="R53" t="s">
        <v>21</v>
      </c>
      <c r="S53">
        <v>0.20074715710825999</v>
      </c>
      <c r="T53">
        <f t="shared" si="19"/>
        <v>1.6019004190522002</v>
      </c>
      <c r="U53" s="3">
        <f t="shared" si="20"/>
        <v>0.22872989360306278</v>
      </c>
      <c r="V53" s="3">
        <f t="shared" si="21"/>
        <v>6.4833014461798677E-4</v>
      </c>
      <c r="W53" t="s">
        <v>284</v>
      </c>
      <c r="X53">
        <v>31</v>
      </c>
      <c r="Y53" t="s">
        <v>23</v>
      </c>
      <c r="Z53" t="s">
        <v>21</v>
      </c>
      <c r="AA53">
        <v>0.12487986854751</v>
      </c>
      <c r="AB53">
        <f t="shared" si="22"/>
        <v>1.0006547361529099</v>
      </c>
      <c r="AC53" s="3">
        <f t="shared" si="23"/>
        <v>0.22862269582108663</v>
      </c>
      <c r="AD53" s="3">
        <f t="shared" si="24"/>
        <v>1.7392462894900984E-4</v>
      </c>
      <c r="AE53" t="s">
        <v>285</v>
      </c>
      <c r="AF53">
        <v>23</v>
      </c>
      <c r="AG53" t="s">
        <v>25</v>
      </c>
      <c r="AH53" t="s">
        <v>21</v>
      </c>
      <c r="AI53">
        <v>9.0955693730848997E-2</v>
      </c>
      <c r="AJ53">
        <f t="shared" si="25"/>
        <v>0.72674555079415704</v>
      </c>
      <c r="AK53" s="3">
        <f t="shared" si="26"/>
        <v>0.22834964955863662</v>
      </c>
      <c r="AL53" s="3">
        <f t="shared" si="27"/>
        <v>2.4270651143992739E-5</v>
      </c>
      <c r="AM53" t="s">
        <v>286</v>
      </c>
      <c r="AN53">
        <v>2</v>
      </c>
      <c r="AO53" t="s">
        <v>27</v>
      </c>
      <c r="AP53" t="s">
        <v>21</v>
      </c>
      <c r="AQ53">
        <v>7.2090450431104999E-2</v>
      </c>
      <c r="AR53">
        <f t="shared" si="28"/>
        <v>0.57091518851032796</v>
      </c>
      <c r="AS53" s="3">
        <f t="shared" si="29"/>
        <v>0.22824464937847866</v>
      </c>
      <c r="AT53" s="3">
        <f t="shared" si="30"/>
        <v>6.2387904253299875E-4</v>
      </c>
      <c r="AU53" t="s">
        <v>287</v>
      </c>
      <c r="AV53">
        <v>3</v>
      </c>
      <c r="AW53" t="s">
        <v>29</v>
      </c>
      <c r="AX53" t="s">
        <v>21</v>
      </c>
      <c r="AY53">
        <v>5.8833622280397999E-2</v>
      </c>
      <c r="AZ53">
        <f t="shared" si="31"/>
        <v>0.47129950389526104</v>
      </c>
      <c r="BA53" s="3">
        <f t="shared" si="32"/>
        <v>0.22885329794912021</v>
      </c>
      <c r="BB53" s="3">
        <f t="shared" si="33"/>
        <v>6.2556325130039281E-6</v>
      </c>
      <c r="BC53" t="s">
        <v>288</v>
      </c>
      <c r="BD53">
        <v>30</v>
      </c>
      <c r="BE53" t="s">
        <v>31</v>
      </c>
      <c r="BF53" t="s">
        <v>21</v>
      </c>
      <c r="BG53">
        <v>4.9644158269307001E-2</v>
      </c>
      <c r="BH53">
        <f t="shared" si="34"/>
        <v>0.39969431611124706</v>
      </c>
      <c r="BI53" s="3">
        <f t="shared" si="35"/>
        <v>0.22834548598060669</v>
      </c>
      <c r="BJ53" s="3">
        <f t="shared" si="36"/>
        <v>3.6706728278600165E-4</v>
      </c>
    </row>
    <row r="54" spans="15:62" x14ac:dyDescent="0.2">
      <c r="O54" t="s">
        <v>289</v>
      </c>
      <c r="P54">
        <v>16</v>
      </c>
      <c r="Q54" t="s">
        <v>20</v>
      </c>
      <c r="R54" t="s">
        <v>21</v>
      </c>
      <c r="S54">
        <v>0.19996610529884001</v>
      </c>
      <c r="T54">
        <f t="shared" si="19"/>
        <v>1.8018665243510401</v>
      </c>
      <c r="U54" s="3">
        <f t="shared" si="20"/>
        <v>0.257282371300949</v>
      </c>
      <c r="V54" s="3">
        <f t="shared" si="21"/>
        <v>1.3272166480199354E-4</v>
      </c>
      <c r="W54" t="s">
        <v>290</v>
      </c>
      <c r="X54">
        <v>32</v>
      </c>
      <c r="Y54" t="s">
        <v>23</v>
      </c>
      <c r="Z54" t="s">
        <v>21</v>
      </c>
      <c r="AA54">
        <v>0.12492513165775999</v>
      </c>
      <c r="AB54">
        <f t="shared" si="22"/>
        <v>1.1255798678106699</v>
      </c>
      <c r="AC54" s="3">
        <f t="shared" si="23"/>
        <v>0.25716472869568735</v>
      </c>
      <c r="AD54" s="3">
        <f t="shared" si="24"/>
        <v>1.2866151869901643E-4</v>
      </c>
      <c r="AE54" t="s">
        <v>291</v>
      </c>
      <c r="AF54">
        <v>6</v>
      </c>
      <c r="AG54" t="s">
        <v>25</v>
      </c>
      <c r="AH54" t="s">
        <v>21</v>
      </c>
      <c r="AI54">
        <v>9.0946220056610003E-2</v>
      </c>
      <c r="AJ54">
        <f t="shared" si="25"/>
        <v>0.81769177085076705</v>
      </c>
      <c r="AK54" s="3">
        <f t="shared" si="26"/>
        <v>0.25692572746639353</v>
      </c>
      <c r="AL54" s="3">
        <f t="shared" si="27"/>
        <v>1.4796976904998815E-5</v>
      </c>
      <c r="AM54" t="s">
        <v>292</v>
      </c>
      <c r="AN54">
        <v>7</v>
      </c>
      <c r="AO54" t="s">
        <v>27</v>
      </c>
      <c r="AP54" t="s">
        <v>21</v>
      </c>
      <c r="AQ54">
        <v>7.1388345907004006E-2</v>
      </c>
      <c r="AR54">
        <f t="shared" si="28"/>
        <v>0.64230353441733201</v>
      </c>
      <c r="AS54" s="3">
        <f t="shared" si="29"/>
        <v>0.25678480439479406</v>
      </c>
      <c r="AT54" s="3">
        <f t="shared" si="30"/>
        <v>7.8225481567995026E-5</v>
      </c>
      <c r="AU54" t="s">
        <v>293</v>
      </c>
      <c r="AV54">
        <v>13</v>
      </c>
      <c r="AW54" t="s">
        <v>29</v>
      </c>
      <c r="AX54" t="s">
        <v>21</v>
      </c>
      <c r="AY54">
        <v>5.9068358875412001E-2</v>
      </c>
      <c r="AZ54">
        <f t="shared" si="31"/>
        <v>0.53036786277067305</v>
      </c>
      <c r="BA54" s="3">
        <f t="shared" si="32"/>
        <v>0.25753567215353779</v>
      </c>
      <c r="BB54" s="3">
        <f t="shared" si="33"/>
        <v>2.284809625009987E-4</v>
      </c>
      <c r="BC54" t="s">
        <v>294</v>
      </c>
      <c r="BD54">
        <v>23</v>
      </c>
      <c r="BE54" t="s">
        <v>31</v>
      </c>
      <c r="BF54" t="s">
        <v>21</v>
      </c>
      <c r="BG54">
        <v>5.0052578892021998E-2</v>
      </c>
      <c r="BH54">
        <f t="shared" si="34"/>
        <v>0.44974689500326903</v>
      </c>
      <c r="BI54" s="3">
        <f t="shared" si="35"/>
        <v>0.25694053972788161</v>
      </c>
      <c r="BJ54" s="3">
        <f t="shared" si="36"/>
        <v>4.1353339928995592E-5</v>
      </c>
    </row>
    <row r="55" spans="15:62" x14ac:dyDescent="0.2">
      <c r="O55" t="s">
        <v>295</v>
      </c>
      <c r="P55">
        <v>4</v>
      </c>
      <c r="Q55" t="s">
        <v>20</v>
      </c>
      <c r="R55" t="s">
        <v>21</v>
      </c>
      <c r="S55">
        <v>0.19993663164565001</v>
      </c>
      <c r="T55">
        <f t="shared" si="19"/>
        <v>2.00180315599669</v>
      </c>
      <c r="U55" s="3">
        <f t="shared" si="20"/>
        <v>0.28583064055648877</v>
      </c>
      <c r="V55" s="3">
        <f t="shared" si="21"/>
        <v>1.6219531799199771E-4</v>
      </c>
      <c r="W55" t="s">
        <v>296</v>
      </c>
      <c r="X55">
        <v>18</v>
      </c>
      <c r="Y55" t="s">
        <v>23</v>
      </c>
      <c r="Z55" t="s">
        <v>21</v>
      </c>
      <c r="AA55">
        <v>0.12495460531094001</v>
      </c>
      <c r="AB55">
        <f t="shared" si="22"/>
        <v>1.2505344731216099</v>
      </c>
      <c r="AC55" s="3">
        <f t="shared" si="23"/>
        <v>0.28571349550738173</v>
      </c>
      <c r="AD55" s="3">
        <f t="shared" si="24"/>
        <v>9.918786551900427E-5</v>
      </c>
      <c r="AE55" t="s">
        <v>297</v>
      </c>
      <c r="AF55">
        <v>11</v>
      </c>
      <c r="AG55" t="s">
        <v>25</v>
      </c>
      <c r="AH55" t="s">
        <v>21</v>
      </c>
      <c r="AI55">
        <v>9.0671483503701994E-2</v>
      </c>
      <c r="AJ55">
        <f t="shared" si="25"/>
        <v>0.90836325435446907</v>
      </c>
      <c r="AK55" s="3">
        <f t="shared" si="26"/>
        <v>0.2854154808063441</v>
      </c>
      <c r="AL55" s="3">
        <f t="shared" si="27"/>
        <v>2.5993957600300988E-4</v>
      </c>
      <c r="AM55" t="s">
        <v>298</v>
      </c>
      <c r="AN55">
        <v>31</v>
      </c>
      <c r="AO55" t="s">
        <v>27</v>
      </c>
      <c r="AP55" t="s">
        <v>21</v>
      </c>
      <c r="AQ55">
        <v>7.1469398453264998E-2</v>
      </c>
      <c r="AR55">
        <f t="shared" si="28"/>
        <v>0.71377293287059707</v>
      </c>
      <c r="AS55" s="3">
        <f t="shared" si="29"/>
        <v>0.28535736319082122</v>
      </c>
      <c r="AT55" s="3">
        <f t="shared" si="30"/>
        <v>2.8270646929978716E-6</v>
      </c>
      <c r="AU55" t="s">
        <v>299</v>
      </c>
      <c r="AV55">
        <v>24</v>
      </c>
      <c r="AW55" t="s">
        <v>29</v>
      </c>
      <c r="AX55" t="s">
        <v>21</v>
      </c>
      <c r="AY55">
        <v>5.9287306013361997E-2</v>
      </c>
      <c r="AZ55">
        <f t="shared" si="31"/>
        <v>0.58965516878403501</v>
      </c>
      <c r="BA55" s="3">
        <f t="shared" si="32"/>
        <v>0.2863243625627937</v>
      </c>
      <c r="BB55" s="3">
        <f t="shared" si="33"/>
        <v>4.4742810045099446E-4</v>
      </c>
      <c r="BC55" t="s">
        <v>300</v>
      </c>
      <c r="BD55">
        <v>5</v>
      </c>
      <c r="BE55" t="s">
        <v>31</v>
      </c>
      <c r="BF55" t="s">
        <v>21</v>
      </c>
      <c r="BG55">
        <v>4.9777842339112997E-2</v>
      </c>
      <c r="BH55">
        <f t="shared" si="34"/>
        <v>0.49952473734238201</v>
      </c>
      <c r="BI55" s="3">
        <f t="shared" si="35"/>
        <v>0.28537863639780553</v>
      </c>
      <c r="BJ55" s="3">
        <f t="shared" si="36"/>
        <v>2.3338321298000536E-4</v>
      </c>
    </row>
    <row r="56" spans="15:62" x14ac:dyDescent="0.2">
      <c r="O56" t="s">
        <v>301</v>
      </c>
      <c r="P56">
        <v>22</v>
      </c>
      <c r="Q56" t="s">
        <v>20</v>
      </c>
      <c r="R56" t="s">
        <v>21</v>
      </c>
      <c r="S56">
        <v>0.19996821055978001</v>
      </c>
      <c r="T56">
        <f t="shared" si="19"/>
        <v>2.20177136655647</v>
      </c>
      <c r="U56" s="3">
        <f t="shared" si="20"/>
        <v>0.31438341885739945</v>
      </c>
      <c r="V56" s="3">
        <f t="shared" si="21"/>
        <v>1.3061640386199946E-4</v>
      </c>
      <c r="W56" t="s">
        <v>302</v>
      </c>
      <c r="X56">
        <v>28</v>
      </c>
      <c r="Y56" t="s">
        <v>23</v>
      </c>
      <c r="Z56" t="s">
        <v>21</v>
      </c>
      <c r="AA56">
        <v>0.12524723658185999</v>
      </c>
      <c r="AB56">
        <f t="shared" si="22"/>
        <v>1.3757817097034699</v>
      </c>
      <c r="AC56" s="3">
        <f t="shared" si="23"/>
        <v>0.31432912069451985</v>
      </c>
      <c r="AD56" s="3">
        <f t="shared" si="24"/>
        <v>1.9344340540097815E-4</v>
      </c>
      <c r="AE56" t="s">
        <v>303</v>
      </c>
      <c r="AF56">
        <v>29</v>
      </c>
      <c r="AG56" t="s">
        <v>25</v>
      </c>
      <c r="AH56" t="s">
        <v>21</v>
      </c>
      <c r="AI56">
        <v>9.0440957430570998E-2</v>
      </c>
      <c r="AJ56">
        <f t="shared" si="25"/>
        <v>0.99880421178504009</v>
      </c>
      <c r="AK56" s="3">
        <f t="shared" si="26"/>
        <v>0.31383280088824989</v>
      </c>
      <c r="AL56" s="3">
        <f t="shared" si="27"/>
        <v>4.9046564913400592E-4</v>
      </c>
      <c r="AM56" t="s">
        <v>304</v>
      </c>
      <c r="AN56">
        <v>29</v>
      </c>
      <c r="AO56" t="s">
        <v>27</v>
      </c>
      <c r="AP56" t="s">
        <v>21</v>
      </c>
      <c r="AQ56">
        <v>7.1213609248831994E-2</v>
      </c>
      <c r="AR56">
        <f t="shared" si="28"/>
        <v>0.78498654211942909</v>
      </c>
      <c r="AS56" s="3">
        <f t="shared" si="29"/>
        <v>0.31382766070801821</v>
      </c>
      <c r="AT56" s="3">
        <f t="shared" si="30"/>
        <v>2.529621397400067E-4</v>
      </c>
      <c r="AU56" t="s">
        <v>305</v>
      </c>
      <c r="AV56">
        <v>0</v>
      </c>
      <c r="AW56" t="s">
        <v>29</v>
      </c>
      <c r="AX56" t="s">
        <v>21</v>
      </c>
      <c r="AY56">
        <v>5.9109411463776997E-2</v>
      </c>
      <c r="AZ56">
        <f t="shared" si="31"/>
        <v>0.64876458024781203</v>
      </c>
      <c r="BA56" s="3">
        <f t="shared" si="32"/>
        <v>0.31502667105561816</v>
      </c>
      <c r="BB56" s="3">
        <f t="shared" si="33"/>
        <v>2.6953355086599406E-4</v>
      </c>
      <c r="BC56" t="s">
        <v>306</v>
      </c>
      <c r="BD56">
        <v>10</v>
      </c>
      <c r="BE56" t="s">
        <v>31</v>
      </c>
      <c r="BF56" t="s">
        <v>21</v>
      </c>
      <c r="BG56">
        <v>4.9937842170691998E-2</v>
      </c>
      <c r="BH56">
        <f t="shared" si="34"/>
        <v>0.54946257951307398</v>
      </c>
      <c r="BI56" s="3">
        <f t="shared" si="35"/>
        <v>0.31390814102082265</v>
      </c>
      <c r="BJ56" s="3">
        <f t="shared" si="36"/>
        <v>7.3383381401004311E-5</v>
      </c>
    </row>
    <row r="57" spans="15:62" x14ac:dyDescent="0.2">
      <c r="O57" t="s">
        <v>307</v>
      </c>
      <c r="P57">
        <v>26</v>
      </c>
      <c r="Q57" t="s">
        <v>20</v>
      </c>
      <c r="R57" t="s">
        <v>21</v>
      </c>
      <c r="S57">
        <v>0.19911979040021999</v>
      </c>
      <c r="T57">
        <f t="shared" si="19"/>
        <v>2.40089115695669</v>
      </c>
      <c r="U57" s="3">
        <f t="shared" si="20"/>
        <v>0.34281505413935659</v>
      </c>
      <c r="V57" s="3">
        <f t="shared" si="21"/>
        <v>9.7903656342201995E-4</v>
      </c>
      <c r="W57" t="s">
        <v>308</v>
      </c>
      <c r="X57">
        <v>7</v>
      </c>
      <c r="Y57" t="s">
        <v>23</v>
      </c>
      <c r="Z57" t="s">
        <v>21</v>
      </c>
      <c r="AA57">
        <v>0.12484828963338</v>
      </c>
      <c r="AB57">
        <f t="shared" si="22"/>
        <v>1.5006299993368499</v>
      </c>
      <c r="AC57" s="3">
        <f t="shared" si="23"/>
        <v>0.34285359723312231</v>
      </c>
      <c r="AD57" s="3">
        <f t="shared" si="24"/>
        <v>2.0550354307900809E-4</v>
      </c>
      <c r="AE57" t="s">
        <v>309</v>
      </c>
      <c r="AF57">
        <v>16</v>
      </c>
      <c r="AG57" t="s">
        <v>25</v>
      </c>
      <c r="AH57" t="s">
        <v>21</v>
      </c>
      <c r="AI57">
        <v>9.0829378074338996E-2</v>
      </c>
      <c r="AJ57">
        <f t="shared" si="25"/>
        <v>1.0896335898593792</v>
      </c>
      <c r="AK57" s="3">
        <f t="shared" si="26"/>
        <v>0.3423721660487789</v>
      </c>
      <c r="AL57" s="3">
        <f t="shared" si="27"/>
        <v>1.0204500536600825E-4</v>
      </c>
      <c r="AM57" t="s">
        <v>310</v>
      </c>
      <c r="AN57">
        <v>12</v>
      </c>
      <c r="AO57" t="s">
        <v>27</v>
      </c>
      <c r="AP57" t="s">
        <v>21</v>
      </c>
      <c r="AQ57">
        <v>7.1224135553541998E-2</v>
      </c>
      <c r="AR57">
        <f t="shared" si="28"/>
        <v>0.8562106776729711</v>
      </c>
      <c r="AS57" s="3">
        <f t="shared" si="29"/>
        <v>0.34230216650829498</v>
      </c>
      <c r="AT57" s="3">
        <f t="shared" si="30"/>
        <v>2.4243583503000266E-4</v>
      </c>
      <c r="AU57" t="s">
        <v>311</v>
      </c>
      <c r="AV57">
        <v>30</v>
      </c>
      <c r="AW57" t="s">
        <v>29</v>
      </c>
      <c r="AX57" t="s">
        <v>21</v>
      </c>
      <c r="AY57">
        <v>5.8569412032198002E-2</v>
      </c>
      <c r="AZ57">
        <f t="shared" si="31"/>
        <v>0.70733399228001004</v>
      </c>
      <c r="BA57" s="3">
        <f t="shared" si="32"/>
        <v>0.34346676698554768</v>
      </c>
      <c r="BB57" s="3">
        <f t="shared" si="33"/>
        <v>2.7046588071300004E-4</v>
      </c>
      <c r="BC57" t="s">
        <v>312</v>
      </c>
      <c r="BD57">
        <v>26</v>
      </c>
      <c r="BE57" t="s">
        <v>31</v>
      </c>
      <c r="BF57" t="s">
        <v>21</v>
      </c>
      <c r="BG57">
        <v>4.9828368601717E-2</v>
      </c>
      <c r="BH57">
        <f t="shared" si="34"/>
        <v>0.599290948114791</v>
      </c>
      <c r="BI57" s="3">
        <f t="shared" si="35"/>
        <v>0.34237510336014454</v>
      </c>
      <c r="BJ57" s="3">
        <f t="shared" si="36"/>
        <v>1.8285695037600219E-4</v>
      </c>
    </row>
    <row r="58" spans="15:62" x14ac:dyDescent="0.2">
      <c r="O58" t="s">
        <v>313</v>
      </c>
      <c r="P58">
        <v>13</v>
      </c>
      <c r="Q58" t="s">
        <v>20</v>
      </c>
      <c r="R58" t="s">
        <v>21</v>
      </c>
      <c r="S58">
        <v>0.20029031548387999</v>
      </c>
      <c r="T58">
        <f t="shared" si="19"/>
        <v>2.6011814724405697</v>
      </c>
      <c r="U58" s="3">
        <f t="shared" si="20"/>
        <v>0.37141382470304596</v>
      </c>
      <c r="V58" s="3">
        <f t="shared" si="21"/>
        <v>1.9148852023798124E-4</v>
      </c>
      <c r="W58" t="s">
        <v>314</v>
      </c>
      <c r="X58">
        <v>15</v>
      </c>
      <c r="Y58" t="s">
        <v>23</v>
      </c>
      <c r="Z58" t="s">
        <v>21</v>
      </c>
      <c r="AA58">
        <v>0.12508302622838999</v>
      </c>
      <c r="AB58">
        <f t="shared" si="22"/>
        <v>1.6257130255652399</v>
      </c>
      <c r="AC58" s="3">
        <f t="shared" si="23"/>
        <v>0.3714317047707299</v>
      </c>
      <c r="AD58" s="3">
        <f t="shared" si="24"/>
        <v>2.9233051930976917E-5</v>
      </c>
      <c r="AE58" t="s">
        <v>315</v>
      </c>
      <c r="AF58">
        <v>33</v>
      </c>
      <c r="AG58" t="s">
        <v>25</v>
      </c>
      <c r="AH58" t="s">
        <v>21</v>
      </c>
      <c r="AI58">
        <v>9.0688325591236005E-2</v>
      </c>
      <c r="AJ58">
        <f t="shared" si="25"/>
        <v>1.1803219154506153</v>
      </c>
      <c r="AK58" s="3">
        <f t="shared" si="26"/>
        <v>0.37086721131625766</v>
      </c>
      <c r="AL58" s="3">
        <f t="shared" si="27"/>
        <v>2.4309748846899903E-4</v>
      </c>
      <c r="AM58" t="s">
        <v>316</v>
      </c>
      <c r="AN58">
        <v>16</v>
      </c>
      <c r="AO58" t="s">
        <v>27</v>
      </c>
      <c r="AP58" t="s">
        <v>21</v>
      </c>
      <c r="AQ58">
        <v>7.1256767098139995E-2</v>
      </c>
      <c r="AR58">
        <f t="shared" si="28"/>
        <v>0.92746744477111109</v>
      </c>
      <c r="AS58" s="3">
        <f t="shared" si="29"/>
        <v>0.37078971798611776</v>
      </c>
      <c r="AT58" s="3">
        <f t="shared" si="30"/>
        <v>2.0980429043200577E-4</v>
      </c>
      <c r="AU58" t="s">
        <v>317</v>
      </c>
      <c r="AV58">
        <v>4</v>
      </c>
      <c r="AW58" t="s">
        <v>29</v>
      </c>
      <c r="AX58" t="s">
        <v>21</v>
      </c>
      <c r="AY58">
        <v>5.8489412116407999E-2</v>
      </c>
      <c r="AZ58">
        <f t="shared" si="31"/>
        <v>0.76582340439641805</v>
      </c>
      <c r="BA58" s="3">
        <f t="shared" si="32"/>
        <v>0.37186801660986279</v>
      </c>
      <c r="BB58" s="3">
        <f t="shared" si="33"/>
        <v>3.5046579650300363E-4</v>
      </c>
      <c r="BC58" t="s">
        <v>318</v>
      </c>
      <c r="BD58">
        <v>8</v>
      </c>
      <c r="BE58" t="s">
        <v>31</v>
      </c>
      <c r="BF58" t="s">
        <v>21</v>
      </c>
      <c r="BG58">
        <v>4.9902052734680999E-2</v>
      </c>
      <c r="BH58">
        <f t="shared" si="34"/>
        <v>0.64919300084947196</v>
      </c>
      <c r="BI58" s="3">
        <f t="shared" si="35"/>
        <v>0.37088416146733821</v>
      </c>
      <c r="BJ58" s="3">
        <f t="shared" si="36"/>
        <v>1.091728174120038E-4</v>
      </c>
    </row>
    <row r="59" spans="15:62" x14ac:dyDescent="0.2">
      <c r="O59" t="s">
        <v>319</v>
      </c>
      <c r="P59">
        <v>7</v>
      </c>
      <c r="Q59" t="s">
        <v>20</v>
      </c>
      <c r="R59" t="s">
        <v>21</v>
      </c>
      <c r="S59">
        <v>0.20031347335423999</v>
      </c>
      <c r="T59">
        <f t="shared" si="19"/>
        <v>2.8014949457948095</v>
      </c>
      <c r="U59" s="3">
        <f t="shared" si="20"/>
        <v>0.40001590190000696</v>
      </c>
      <c r="V59" s="3">
        <f t="shared" si="21"/>
        <v>2.1464639059798341E-4</v>
      </c>
      <c r="W59" t="s">
        <v>320</v>
      </c>
      <c r="X59">
        <v>23</v>
      </c>
      <c r="Y59" t="s">
        <v>23</v>
      </c>
      <c r="Z59" t="s">
        <v>21</v>
      </c>
      <c r="AA59">
        <v>0.12515460510042001</v>
      </c>
      <c r="AB59">
        <f t="shared" si="22"/>
        <v>1.7508676306656599</v>
      </c>
      <c r="AC59" s="3">
        <f t="shared" si="23"/>
        <v>0.4000261661555698</v>
      </c>
      <c r="AD59" s="3">
        <f t="shared" si="24"/>
        <v>1.0081192396099725E-4</v>
      </c>
      <c r="AE59" t="s">
        <v>321</v>
      </c>
      <c r="AF59">
        <v>2</v>
      </c>
      <c r="AG59" t="s">
        <v>25</v>
      </c>
      <c r="AH59" t="s">
        <v>21</v>
      </c>
      <c r="AI59">
        <v>9.1611482514229001E-2</v>
      </c>
      <c r="AJ59">
        <f t="shared" si="25"/>
        <v>1.2719333979648442</v>
      </c>
      <c r="AK59" s="3">
        <f t="shared" si="26"/>
        <v>0.39965232036138559</v>
      </c>
      <c r="AL59" s="3">
        <f t="shared" si="27"/>
        <v>6.8005943452399686E-4</v>
      </c>
      <c r="AM59" t="s">
        <v>322</v>
      </c>
      <c r="AN59">
        <v>3</v>
      </c>
      <c r="AO59" t="s">
        <v>27</v>
      </c>
      <c r="AP59" t="s">
        <v>21</v>
      </c>
      <c r="AQ59">
        <v>7.1335714383458995E-2</v>
      </c>
      <c r="AR59">
        <f t="shared" si="28"/>
        <v>0.99880315915457007</v>
      </c>
      <c r="AS59" s="3">
        <f t="shared" si="29"/>
        <v>0.39930883158703634</v>
      </c>
      <c r="AT59" s="3">
        <f t="shared" si="30"/>
        <v>1.3085700511300535E-4</v>
      </c>
      <c r="AU59" t="s">
        <v>323</v>
      </c>
      <c r="AV59">
        <v>34</v>
      </c>
      <c r="AW59" t="s">
        <v>29</v>
      </c>
      <c r="AX59" t="s">
        <v>21</v>
      </c>
      <c r="AY59">
        <v>5.8886253803943002E-2</v>
      </c>
      <c r="AZ59">
        <f t="shared" si="31"/>
        <v>0.82470965820036102</v>
      </c>
      <c r="BA59" s="3">
        <f t="shared" si="32"/>
        <v>0.4004619643554479</v>
      </c>
      <c r="BB59" s="3">
        <f t="shared" si="33"/>
        <v>4.6375891031999461E-5</v>
      </c>
      <c r="BC59" t="s">
        <v>324</v>
      </c>
      <c r="BD59">
        <v>14</v>
      </c>
      <c r="BE59" t="s">
        <v>31</v>
      </c>
      <c r="BF59" t="s">
        <v>21</v>
      </c>
      <c r="BG59">
        <v>5.0226262919723E-2</v>
      </c>
      <c r="BH59">
        <f t="shared" si="34"/>
        <v>0.69941926376919494</v>
      </c>
      <c r="BI59" s="3">
        <f t="shared" si="35"/>
        <v>0.39957844095316841</v>
      </c>
      <c r="BJ59" s="3">
        <f t="shared" si="36"/>
        <v>2.1503736762999714E-4</v>
      </c>
    </row>
    <row r="60" spans="15:62" x14ac:dyDescent="0.2">
      <c r="O60" t="s">
        <v>325</v>
      </c>
      <c r="P60">
        <v>30</v>
      </c>
      <c r="Q60" t="s">
        <v>20</v>
      </c>
      <c r="R60" t="s">
        <v>21</v>
      </c>
      <c r="S60">
        <v>0.19984189490327001</v>
      </c>
      <c r="T60">
        <f t="shared" si="19"/>
        <v>3.0013368406980794</v>
      </c>
      <c r="U60" s="3">
        <f t="shared" si="20"/>
        <v>0.42855064401943571</v>
      </c>
      <c r="V60" s="3">
        <f t="shared" si="21"/>
        <v>2.5693206037200045E-4</v>
      </c>
      <c r="W60" t="s">
        <v>326</v>
      </c>
      <c r="X60">
        <v>3</v>
      </c>
      <c r="Y60" t="s">
        <v>23</v>
      </c>
      <c r="Z60" t="s">
        <v>21</v>
      </c>
      <c r="AA60">
        <v>0.12536092067272001</v>
      </c>
      <c r="AB60">
        <f t="shared" si="22"/>
        <v>1.8762285513383798</v>
      </c>
      <c r="AC60" s="3">
        <f t="shared" si="23"/>
        <v>0.42866776510007432</v>
      </c>
      <c r="AD60" s="3">
        <f t="shared" si="24"/>
        <v>3.0712749626099489E-4</v>
      </c>
      <c r="AE60" t="s">
        <v>327</v>
      </c>
      <c r="AF60">
        <v>24</v>
      </c>
      <c r="AG60" t="s">
        <v>25</v>
      </c>
      <c r="AH60" t="s">
        <v>21</v>
      </c>
      <c r="AI60">
        <v>9.1602008839991006E-2</v>
      </c>
      <c r="AJ60">
        <f t="shared" si="25"/>
        <v>1.3635354068048351</v>
      </c>
      <c r="AK60" s="3">
        <f t="shared" si="26"/>
        <v>0.42843445269727881</v>
      </c>
      <c r="AL60" s="3">
        <f t="shared" si="27"/>
        <v>6.7058576028600214E-4</v>
      </c>
      <c r="AM60" t="s">
        <v>328</v>
      </c>
      <c r="AN60">
        <v>20</v>
      </c>
      <c r="AO60" t="s">
        <v>27</v>
      </c>
      <c r="AP60" t="s">
        <v>21</v>
      </c>
      <c r="AQ60">
        <v>7.2294660742462005E-2</v>
      </c>
      <c r="AR60">
        <f t="shared" si="28"/>
        <v>1.071097819897032</v>
      </c>
      <c r="AS60" s="3">
        <f t="shared" si="29"/>
        <v>0.42821131977648974</v>
      </c>
      <c r="AT60" s="3">
        <f t="shared" si="30"/>
        <v>8.2808935389000471E-4</v>
      </c>
      <c r="AU60" t="s">
        <v>329</v>
      </c>
      <c r="AV60">
        <v>16</v>
      </c>
      <c r="AW60" t="s">
        <v>29</v>
      </c>
      <c r="AX60" t="s">
        <v>21</v>
      </c>
      <c r="AY60">
        <v>5.8484148964054003E-2</v>
      </c>
      <c r="AZ60">
        <f t="shared" si="31"/>
        <v>0.88319380716441498</v>
      </c>
      <c r="BA60" s="3">
        <f t="shared" si="32"/>
        <v>0.4288606583017624</v>
      </c>
      <c r="BB60" s="3">
        <f t="shared" si="33"/>
        <v>3.5572894885699952E-4</v>
      </c>
      <c r="BC60" t="s">
        <v>330</v>
      </c>
      <c r="BD60">
        <v>18</v>
      </c>
      <c r="BE60" t="s">
        <v>31</v>
      </c>
      <c r="BF60" t="s">
        <v>21</v>
      </c>
      <c r="BG60">
        <v>4.9855736993961002E-2</v>
      </c>
      <c r="BH60">
        <f t="shared" si="34"/>
        <v>0.7492750007631559</v>
      </c>
      <c r="BI60" s="3">
        <f t="shared" si="35"/>
        <v>0.42806103886341418</v>
      </c>
      <c r="BJ60" s="3">
        <f t="shared" si="36"/>
        <v>1.5548855813200119E-4</v>
      </c>
    </row>
    <row r="61" spans="15:62" x14ac:dyDescent="0.2">
      <c r="O61" t="s">
        <v>331</v>
      </c>
      <c r="P61">
        <v>17</v>
      </c>
      <c r="Q61" t="s">
        <v>20</v>
      </c>
      <c r="R61" t="s">
        <v>21</v>
      </c>
      <c r="S61">
        <v>0.19991031588388</v>
      </c>
      <c r="T61">
        <f t="shared" si="19"/>
        <v>3.2012471565819594</v>
      </c>
      <c r="U61" s="3">
        <f t="shared" si="20"/>
        <v>0.45709515573716719</v>
      </c>
      <c r="V61" s="3">
        <f t="shared" si="21"/>
        <v>1.8851107976200487E-4</v>
      </c>
      <c r="W61" t="s">
        <v>332</v>
      </c>
      <c r="X61">
        <v>10</v>
      </c>
      <c r="Y61" t="s">
        <v>23</v>
      </c>
      <c r="Z61" t="s">
        <v>21</v>
      </c>
      <c r="AA61">
        <v>0.12547776265499</v>
      </c>
      <c r="AB61">
        <f t="shared" si="22"/>
        <v>2.00170631399337</v>
      </c>
      <c r="AC61" s="3">
        <f t="shared" si="23"/>
        <v>0.45733605929520482</v>
      </c>
      <c r="AD61" s="3">
        <f t="shared" si="24"/>
        <v>4.2396947853098887E-4</v>
      </c>
      <c r="AE61" t="s">
        <v>333</v>
      </c>
      <c r="AF61">
        <v>20</v>
      </c>
      <c r="AG61" t="s">
        <v>25</v>
      </c>
      <c r="AH61" t="s">
        <v>21</v>
      </c>
      <c r="AI61">
        <v>9.1800955998994002E-2</v>
      </c>
      <c r="AJ61">
        <f t="shared" si="25"/>
        <v>1.4553363628038292</v>
      </c>
      <c r="AK61" s="3">
        <f t="shared" si="26"/>
        <v>0.45727909592710109</v>
      </c>
      <c r="AL61" s="3">
        <f t="shared" si="27"/>
        <v>8.6953291928899834E-4</v>
      </c>
      <c r="AM61" t="s">
        <v>334</v>
      </c>
      <c r="AN61">
        <v>33</v>
      </c>
      <c r="AO61" t="s">
        <v>27</v>
      </c>
      <c r="AP61" t="s">
        <v>21</v>
      </c>
      <c r="AQ61">
        <v>7.1298872316976999E-2</v>
      </c>
      <c r="AR61">
        <f t="shared" si="28"/>
        <v>1.142396692214009</v>
      </c>
      <c r="AS61" s="3">
        <f t="shared" si="29"/>
        <v>0.45671570438663034</v>
      </c>
      <c r="AT61" s="3">
        <f t="shared" si="30"/>
        <v>1.6769907159500108E-4</v>
      </c>
      <c r="AU61" t="s">
        <v>335</v>
      </c>
      <c r="AV61">
        <v>21</v>
      </c>
      <c r="AW61" t="s">
        <v>29</v>
      </c>
      <c r="AX61" t="s">
        <v>21</v>
      </c>
      <c r="AY61">
        <v>5.8695727688708003E-2</v>
      </c>
      <c r="AZ61">
        <f t="shared" si="31"/>
        <v>0.94188953485312299</v>
      </c>
      <c r="BA61" s="3">
        <f t="shared" si="32"/>
        <v>0.45736209050371424</v>
      </c>
      <c r="BB61" s="3">
        <f t="shared" si="33"/>
        <v>1.4415022420299906E-4</v>
      </c>
      <c r="BC61" t="s">
        <v>336</v>
      </c>
      <c r="BD61">
        <v>31</v>
      </c>
      <c r="BE61" t="s">
        <v>31</v>
      </c>
      <c r="BF61" t="s">
        <v>21</v>
      </c>
      <c r="BG61">
        <v>5.017678928759E-2</v>
      </c>
      <c r="BH61">
        <f t="shared" si="34"/>
        <v>0.79945179005074585</v>
      </c>
      <c r="BI61" s="3">
        <f t="shared" si="35"/>
        <v>0.45672705404795888</v>
      </c>
      <c r="BJ61" s="3">
        <f t="shared" si="36"/>
        <v>1.6556373549699716E-4</v>
      </c>
    </row>
    <row r="62" spans="15:62" x14ac:dyDescent="0.2">
      <c r="O62" t="s">
        <v>337</v>
      </c>
      <c r="P62">
        <v>3</v>
      </c>
      <c r="Q62" t="s">
        <v>20</v>
      </c>
      <c r="R62" t="s">
        <v>21</v>
      </c>
      <c r="S62">
        <v>0.20048294686005999</v>
      </c>
      <c r="T62">
        <f t="shared" si="19"/>
        <v>3.4017301034420195</v>
      </c>
      <c r="U62" s="3">
        <f t="shared" si="20"/>
        <v>0.48572143147761682</v>
      </c>
      <c r="V62" s="3">
        <f t="shared" si="21"/>
        <v>3.8411989641798372E-4</v>
      </c>
      <c r="W62" t="s">
        <v>338</v>
      </c>
      <c r="X62">
        <v>1</v>
      </c>
      <c r="Y62" t="s">
        <v>23</v>
      </c>
      <c r="Z62" t="s">
        <v>21</v>
      </c>
      <c r="AA62">
        <v>0.1248293422849</v>
      </c>
      <c r="AB62">
        <f t="shared" si="22"/>
        <v>2.12653565627827</v>
      </c>
      <c r="AC62" s="3">
        <f t="shared" si="23"/>
        <v>0.48585620687424552</v>
      </c>
      <c r="AD62" s="3">
        <f t="shared" si="24"/>
        <v>2.2445089155900821E-4</v>
      </c>
      <c r="AE62" t="s">
        <v>339</v>
      </c>
      <c r="AF62">
        <v>34</v>
      </c>
      <c r="AG62" t="s">
        <v>25</v>
      </c>
      <c r="AH62" t="s">
        <v>21</v>
      </c>
      <c r="AI62">
        <v>9.0735693962427005E-2</v>
      </c>
      <c r="AJ62">
        <f t="shared" si="25"/>
        <v>1.5460720567662563</v>
      </c>
      <c r="AK62" s="3">
        <f t="shared" si="26"/>
        <v>0.48578902474075331</v>
      </c>
      <c r="AL62" s="3">
        <f t="shared" si="27"/>
        <v>1.9572911727799847E-4</v>
      </c>
      <c r="AM62" t="s">
        <v>340</v>
      </c>
      <c r="AN62">
        <v>25</v>
      </c>
      <c r="AO62" t="s">
        <v>27</v>
      </c>
      <c r="AP62" t="s">
        <v>21</v>
      </c>
      <c r="AQ62">
        <v>7.1370451188998998E-2</v>
      </c>
      <c r="AR62">
        <f t="shared" si="28"/>
        <v>1.213767143403008</v>
      </c>
      <c r="AS62" s="3">
        <f t="shared" si="29"/>
        <v>0.48524870532171094</v>
      </c>
      <c r="AT62" s="3">
        <f t="shared" si="30"/>
        <v>9.6120199573002107E-5</v>
      </c>
      <c r="AU62" t="s">
        <v>341</v>
      </c>
      <c r="AV62">
        <v>8</v>
      </c>
      <c r="AW62" t="s">
        <v>29</v>
      </c>
      <c r="AX62" t="s">
        <v>21</v>
      </c>
      <c r="AY62">
        <v>5.8913622196187003E-2</v>
      </c>
      <c r="AZ62">
        <f t="shared" si="31"/>
        <v>1.0008031570493099</v>
      </c>
      <c r="BA62" s="3">
        <f t="shared" si="32"/>
        <v>0.4859693277749042</v>
      </c>
      <c r="BB62" s="3">
        <f t="shared" si="33"/>
        <v>7.3744283276000466E-5</v>
      </c>
      <c r="BC62" t="s">
        <v>342</v>
      </c>
      <c r="BD62">
        <v>0</v>
      </c>
      <c r="BE62" t="s">
        <v>31</v>
      </c>
      <c r="BF62" t="s">
        <v>21</v>
      </c>
      <c r="BG62">
        <v>5.0235736593961001E-2</v>
      </c>
      <c r="BH62">
        <f t="shared" si="34"/>
        <v>0.84968752664470681</v>
      </c>
      <c r="BI62" s="3">
        <f t="shared" si="35"/>
        <v>0.48542674584680101</v>
      </c>
      <c r="BJ62" s="3">
        <f t="shared" si="36"/>
        <v>2.2451104186799881E-4</v>
      </c>
    </row>
    <row r="63" spans="15:62" x14ac:dyDescent="0.2">
      <c r="O63" t="s">
        <v>343</v>
      </c>
      <c r="P63">
        <v>28</v>
      </c>
      <c r="Q63" t="s">
        <v>20</v>
      </c>
      <c r="R63" t="s">
        <v>21</v>
      </c>
      <c r="S63">
        <v>0.20066189404011001</v>
      </c>
      <c r="T63">
        <f t="shared" si="19"/>
        <v>3.6023919974821297</v>
      </c>
      <c r="U63" s="3">
        <f t="shared" si="20"/>
        <v>0.51437325847516491</v>
      </c>
      <c r="V63" s="3">
        <f t="shared" si="21"/>
        <v>5.6306707646799903E-4</v>
      </c>
      <c r="W63" t="s">
        <v>344</v>
      </c>
      <c r="X63">
        <v>33</v>
      </c>
      <c r="Y63" t="s">
        <v>23</v>
      </c>
      <c r="Z63" t="s">
        <v>21</v>
      </c>
      <c r="AA63">
        <v>0.12464407932202</v>
      </c>
      <c r="AB63">
        <f t="shared" si="22"/>
        <v>2.2511797356002901</v>
      </c>
      <c r="AC63" s="3">
        <f t="shared" si="23"/>
        <v>0.51433402684868978</v>
      </c>
      <c r="AD63" s="3">
        <f t="shared" si="24"/>
        <v>4.0971385443901165E-4</v>
      </c>
      <c r="AE63" t="s">
        <v>345</v>
      </c>
      <c r="AF63">
        <v>5</v>
      </c>
      <c r="AG63" t="s">
        <v>25</v>
      </c>
      <c r="AH63" t="s">
        <v>21</v>
      </c>
      <c r="AI63">
        <v>9.0615694088742996E-2</v>
      </c>
      <c r="AJ63">
        <f t="shared" si="25"/>
        <v>1.6366877508549993</v>
      </c>
      <c r="AK63" s="3">
        <f t="shared" si="26"/>
        <v>0.51426124857076605</v>
      </c>
      <c r="AL63" s="3">
        <f t="shared" si="27"/>
        <v>3.1572899096200813E-4</v>
      </c>
      <c r="AM63" t="s">
        <v>346</v>
      </c>
      <c r="AN63">
        <v>8</v>
      </c>
      <c r="AO63" t="s">
        <v>27</v>
      </c>
      <c r="AP63" t="s">
        <v>21</v>
      </c>
      <c r="AQ63">
        <v>7.1542029955757994E-2</v>
      </c>
      <c r="AR63">
        <f t="shared" si="28"/>
        <v>1.285309173358766</v>
      </c>
      <c r="AS63" s="3">
        <f t="shared" si="29"/>
        <v>0.51385030127098608</v>
      </c>
      <c r="AT63" s="3">
        <f t="shared" si="30"/>
        <v>7.5458567185993086E-5</v>
      </c>
      <c r="AU63" t="s">
        <v>347</v>
      </c>
      <c r="AV63">
        <v>29</v>
      </c>
      <c r="AW63" t="s">
        <v>29</v>
      </c>
      <c r="AX63" t="s">
        <v>21</v>
      </c>
      <c r="AY63">
        <v>5.8576780445493998E-2</v>
      </c>
      <c r="AZ63">
        <f t="shared" si="31"/>
        <v>1.0593799374948039</v>
      </c>
      <c r="BA63" s="3">
        <f t="shared" si="32"/>
        <v>0.51441300165403481</v>
      </c>
      <c r="BB63" s="3">
        <f t="shared" si="33"/>
        <v>2.6309746741700474E-4</v>
      </c>
      <c r="BC63" t="s">
        <v>348</v>
      </c>
      <c r="BD63">
        <v>16</v>
      </c>
      <c r="BE63" t="s">
        <v>31</v>
      </c>
      <c r="BF63" t="s">
        <v>21</v>
      </c>
      <c r="BG63">
        <v>4.975152657734E-2</v>
      </c>
      <c r="BH63">
        <f t="shared" si="34"/>
        <v>0.89943905322204687</v>
      </c>
      <c r="BI63" s="3">
        <f t="shared" si="35"/>
        <v>0.51384980831391347</v>
      </c>
      <c r="BJ63" s="3">
        <f t="shared" si="36"/>
        <v>2.5969897475300319E-4</v>
      </c>
    </row>
    <row r="64" spans="15:62" x14ac:dyDescent="0.2">
      <c r="O64" t="s">
        <v>349</v>
      </c>
      <c r="P64">
        <v>10</v>
      </c>
      <c r="Q64" t="s">
        <v>20</v>
      </c>
      <c r="R64" t="s">
        <v>21</v>
      </c>
      <c r="S64">
        <v>0.20047873633817001</v>
      </c>
      <c r="T64">
        <f t="shared" si="19"/>
        <v>3.8028707338202996</v>
      </c>
      <c r="U64" s="3">
        <f t="shared" si="20"/>
        <v>0.54299893300956414</v>
      </c>
      <c r="V64" s="3">
        <f t="shared" si="21"/>
        <v>3.7990937452800355E-4</v>
      </c>
      <c r="W64" t="s">
        <v>350</v>
      </c>
      <c r="X64">
        <v>25</v>
      </c>
      <c r="Y64" t="s">
        <v>23</v>
      </c>
      <c r="Z64" t="s">
        <v>21</v>
      </c>
      <c r="AA64">
        <v>0.12509671042452</v>
      </c>
      <c r="AB64">
        <f t="shared" si="22"/>
        <v>2.3762764460248103</v>
      </c>
      <c r="AC64" s="3">
        <f t="shared" si="23"/>
        <v>0.5429152608570933</v>
      </c>
      <c r="AD64" s="3">
        <f t="shared" si="24"/>
        <v>4.2917248060991842E-5</v>
      </c>
      <c r="AE64" t="s">
        <v>351</v>
      </c>
      <c r="AF64">
        <v>17</v>
      </c>
      <c r="AG64" t="s">
        <v>25</v>
      </c>
      <c r="AH64" t="s">
        <v>21</v>
      </c>
      <c r="AI64">
        <v>9.1159904042206003E-2</v>
      </c>
      <c r="AJ64">
        <f t="shared" si="25"/>
        <v>1.7278476548972053</v>
      </c>
      <c r="AK64" s="3">
        <f t="shared" si="26"/>
        <v>0.54290446780903923</v>
      </c>
      <c r="AL64" s="3">
        <f t="shared" si="27"/>
        <v>2.284809625009987E-4</v>
      </c>
      <c r="AM64" t="s">
        <v>352</v>
      </c>
      <c r="AN64">
        <v>14</v>
      </c>
      <c r="AO64" t="s">
        <v>27</v>
      </c>
      <c r="AP64" t="s">
        <v>21</v>
      </c>
      <c r="AQ64">
        <v>7.1683082438860998E-2</v>
      </c>
      <c r="AR64">
        <f t="shared" si="28"/>
        <v>1.3569922557976271</v>
      </c>
      <c r="AS64" s="3">
        <f t="shared" si="29"/>
        <v>0.54250828821352548</v>
      </c>
      <c r="AT64" s="3">
        <f t="shared" si="30"/>
        <v>2.1651105028899775E-4</v>
      </c>
      <c r="AU64" t="s">
        <v>353</v>
      </c>
      <c r="AV64">
        <v>12</v>
      </c>
      <c r="AW64" t="s">
        <v>29</v>
      </c>
      <c r="AX64" t="s">
        <v>21</v>
      </c>
      <c r="AY64">
        <v>5.8510464725827001E-2</v>
      </c>
      <c r="AZ64">
        <f t="shared" si="31"/>
        <v>1.1178904022206309</v>
      </c>
      <c r="BA64" s="3">
        <f t="shared" si="32"/>
        <v>0.54282447399035394</v>
      </c>
      <c r="BB64" s="3">
        <f t="shared" si="33"/>
        <v>3.2941318708400169E-4</v>
      </c>
      <c r="BC64" t="s">
        <v>354</v>
      </c>
      <c r="BD64">
        <v>29</v>
      </c>
      <c r="BE64" t="s">
        <v>31</v>
      </c>
      <c r="BF64" t="s">
        <v>21</v>
      </c>
      <c r="BG64">
        <v>4.9930473757396003E-2</v>
      </c>
      <c r="BH64">
        <f t="shared" si="34"/>
        <v>0.94936952697944288</v>
      </c>
      <c r="BI64" s="3">
        <f t="shared" si="35"/>
        <v>0.54237510336014372</v>
      </c>
      <c r="BJ64" s="3">
        <f t="shared" si="36"/>
        <v>8.0751794696999613E-5</v>
      </c>
    </row>
    <row r="65" spans="15:62" x14ac:dyDescent="0.2">
      <c r="O65" t="s">
        <v>355</v>
      </c>
      <c r="P65">
        <v>23</v>
      </c>
      <c r="Q65" t="s">
        <v>20</v>
      </c>
      <c r="R65" t="s">
        <v>21</v>
      </c>
      <c r="S65">
        <v>0.20001136840909001</v>
      </c>
      <c r="T65">
        <f t="shared" si="19"/>
        <v>4.0028821022293899</v>
      </c>
      <c r="U65" s="3">
        <f t="shared" si="20"/>
        <v>0.57155787367248156</v>
      </c>
      <c r="V65" s="3">
        <f t="shared" si="21"/>
        <v>8.7458554552000134E-5</v>
      </c>
      <c r="W65" t="s">
        <v>356</v>
      </c>
      <c r="X65">
        <v>16</v>
      </c>
      <c r="Y65" t="s">
        <v>23</v>
      </c>
      <c r="Z65" t="s">
        <v>21</v>
      </c>
      <c r="AA65">
        <v>0.12516092088323999</v>
      </c>
      <c r="AB65">
        <f t="shared" si="22"/>
        <v>2.5014373669080503</v>
      </c>
      <c r="AC65" s="3">
        <f t="shared" si="23"/>
        <v>0.57151116522845236</v>
      </c>
      <c r="AD65" s="3">
        <f t="shared" si="24"/>
        <v>1.0712770678097949E-4</v>
      </c>
      <c r="AE65" t="s">
        <v>357</v>
      </c>
      <c r="AF65">
        <v>25</v>
      </c>
      <c r="AG65" t="s">
        <v>25</v>
      </c>
      <c r="AH65" t="s">
        <v>21</v>
      </c>
      <c r="AI65">
        <v>9.0695694004533006E-2</v>
      </c>
      <c r="AJ65">
        <f t="shared" si="25"/>
        <v>1.8185433489017382</v>
      </c>
      <c r="AK65" s="3">
        <f t="shared" si="26"/>
        <v>0.57140182829481179</v>
      </c>
      <c r="AL65" s="3">
        <f t="shared" si="27"/>
        <v>2.3572907517199759E-4</v>
      </c>
      <c r="AM65" t="s">
        <v>358</v>
      </c>
      <c r="AN65">
        <v>15</v>
      </c>
      <c r="AO65" t="s">
        <v>27</v>
      </c>
      <c r="AP65" t="s">
        <v>21</v>
      </c>
      <c r="AQ65">
        <v>7.1311503882626998E-2</v>
      </c>
      <c r="AR65">
        <f t="shared" si="28"/>
        <v>1.4283037596802541</v>
      </c>
      <c r="AS65" s="3">
        <f t="shared" si="29"/>
        <v>0.57101772276336105</v>
      </c>
      <c r="AT65" s="3">
        <f t="shared" si="30"/>
        <v>1.5506750594500296E-4</v>
      </c>
      <c r="AU65" t="s">
        <v>359</v>
      </c>
      <c r="AV65">
        <v>31</v>
      </c>
      <c r="AW65" t="s">
        <v>29</v>
      </c>
      <c r="AX65" t="s">
        <v>21</v>
      </c>
      <c r="AY65">
        <v>5.8982043176796999E-2</v>
      </c>
      <c r="AZ65">
        <f t="shared" si="31"/>
        <v>1.1768724453974277</v>
      </c>
      <c r="BA65" s="3">
        <f t="shared" si="32"/>
        <v>0.57146493507555629</v>
      </c>
      <c r="BB65" s="3">
        <f t="shared" si="33"/>
        <v>1.4216526388599604E-4</v>
      </c>
      <c r="BC65" t="s">
        <v>360</v>
      </c>
      <c r="BD65">
        <v>24</v>
      </c>
      <c r="BE65" t="s">
        <v>31</v>
      </c>
      <c r="BF65" t="s">
        <v>21</v>
      </c>
      <c r="BG65">
        <v>5.0315736509750998E-2</v>
      </c>
      <c r="BH65">
        <f t="shared" si="34"/>
        <v>0.99968526348919384</v>
      </c>
      <c r="BI65" s="3">
        <f t="shared" si="35"/>
        <v>0.57112049913553276</v>
      </c>
      <c r="BJ65" s="3">
        <f t="shared" si="36"/>
        <v>3.0451095765799546E-4</v>
      </c>
    </row>
    <row r="66" spans="15:62" x14ac:dyDescent="0.2">
      <c r="O66" t="s">
        <v>361</v>
      </c>
      <c r="P66">
        <v>14</v>
      </c>
      <c r="Q66" t="s">
        <v>20</v>
      </c>
      <c r="R66" t="s">
        <v>21</v>
      </c>
      <c r="S66">
        <v>0.20004084206226999</v>
      </c>
      <c r="T66">
        <f t="shared" si="19"/>
        <v>4.20292294429166</v>
      </c>
      <c r="U66" s="3">
        <f t="shared" si="20"/>
        <v>0.60012102277774382</v>
      </c>
      <c r="V66" s="3">
        <f t="shared" si="21"/>
        <v>5.7984901372015729E-5</v>
      </c>
      <c r="W66" t="s">
        <v>362</v>
      </c>
      <c r="X66">
        <v>6</v>
      </c>
      <c r="Y66" t="s">
        <v>23</v>
      </c>
      <c r="Z66" t="s">
        <v>21</v>
      </c>
      <c r="AA66">
        <v>0.12497881581177001</v>
      </c>
      <c r="AB66">
        <f t="shared" si="22"/>
        <v>2.6264161827198205</v>
      </c>
      <c r="AC66" s="3">
        <f t="shared" si="23"/>
        <v>0.60006546348847445</v>
      </c>
      <c r="AD66" s="3">
        <f t="shared" si="24"/>
        <v>7.4977364689005066E-5</v>
      </c>
      <c r="AE66" t="s">
        <v>363</v>
      </c>
      <c r="AF66">
        <v>12</v>
      </c>
      <c r="AG66" t="s">
        <v>25</v>
      </c>
      <c r="AH66" t="s">
        <v>21</v>
      </c>
      <c r="AI66">
        <v>9.0780957072676999E-2</v>
      </c>
      <c r="AJ66">
        <f t="shared" si="25"/>
        <v>1.9093243059744152</v>
      </c>
      <c r="AK66" s="3">
        <f t="shared" si="26"/>
        <v>0.59992597916369672</v>
      </c>
      <c r="AL66" s="3">
        <f t="shared" si="27"/>
        <v>1.5046600702800506E-4</v>
      </c>
      <c r="AM66" t="s">
        <v>364</v>
      </c>
      <c r="AN66">
        <v>24</v>
      </c>
      <c r="AO66" t="s">
        <v>27</v>
      </c>
      <c r="AP66" t="s">
        <v>21</v>
      </c>
      <c r="AQ66">
        <v>7.1991503166838999E-2</v>
      </c>
      <c r="AR66">
        <f t="shared" si="28"/>
        <v>1.5002952628470931</v>
      </c>
      <c r="AS66" s="3">
        <f t="shared" si="29"/>
        <v>0.59979901240012734</v>
      </c>
      <c r="AT66" s="3">
        <f t="shared" si="30"/>
        <v>5.2493177826699877E-4</v>
      </c>
      <c r="AU66" t="s">
        <v>365</v>
      </c>
      <c r="AV66">
        <v>1</v>
      </c>
      <c r="AW66" t="s">
        <v>29</v>
      </c>
      <c r="AX66" t="s">
        <v>21</v>
      </c>
      <c r="AY66">
        <v>5.8853622259344998E-2</v>
      </c>
      <c r="AZ66">
        <f t="shared" si="31"/>
        <v>1.2357260676567727</v>
      </c>
      <c r="BA66" s="3">
        <f t="shared" si="32"/>
        <v>0.60004303761753586</v>
      </c>
      <c r="BB66" s="3">
        <f t="shared" si="33"/>
        <v>1.3744346433995636E-5</v>
      </c>
      <c r="BC66" t="s">
        <v>366</v>
      </c>
      <c r="BD66">
        <v>7</v>
      </c>
      <c r="BE66" t="s">
        <v>31</v>
      </c>
      <c r="BF66" t="s">
        <v>21</v>
      </c>
      <c r="BG66">
        <v>4.9803105470414999E-2</v>
      </c>
      <c r="BH66">
        <f t="shared" si="34"/>
        <v>1.0494883689596088</v>
      </c>
      <c r="BI66" s="3">
        <f t="shared" si="35"/>
        <v>0.5995730286401556</v>
      </c>
      <c r="BJ66" s="3">
        <f t="shared" si="36"/>
        <v>2.0812008167800378E-4</v>
      </c>
    </row>
    <row r="67" spans="15:62" x14ac:dyDescent="0.2">
      <c r="O67" t="s">
        <v>367</v>
      </c>
      <c r="P67">
        <v>31</v>
      </c>
      <c r="Q67" t="s">
        <v>20</v>
      </c>
      <c r="R67" t="s">
        <v>21</v>
      </c>
      <c r="S67">
        <v>0.20036821013872999</v>
      </c>
      <c r="T67">
        <f t="shared" si="19"/>
        <v>4.4032911544303897</v>
      </c>
      <c r="U67" s="3">
        <f t="shared" si="20"/>
        <v>0.62873091565334727</v>
      </c>
      <c r="V67" s="3">
        <f t="shared" si="21"/>
        <v>2.6938317508798382E-4</v>
      </c>
      <c r="W67" t="s">
        <v>368</v>
      </c>
      <c r="X67">
        <v>24</v>
      </c>
      <c r="Y67" t="s">
        <v>23</v>
      </c>
      <c r="Z67" t="s">
        <v>21</v>
      </c>
      <c r="AA67">
        <v>0.12557986781066999</v>
      </c>
      <c r="AB67">
        <f t="shared" si="22"/>
        <v>2.7519960505304906</v>
      </c>
      <c r="AC67" s="3">
        <f t="shared" si="23"/>
        <v>0.62875708596568403</v>
      </c>
      <c r="AD67" s="3">
        <f t="shared" si="24"/>
        <v>5.2607463421097678E-4</v>
      </c>
      <c r="AE67" t="s">
        <v>369</v>
      </c>
      <c r="AF67">
        <v>21</v>
      </c>
      <c r="AG67" t="s">
        <v>25</v>
      </c>
      <c r="AH67" t="s">
        <v>21</v>
      </c>
      <c r="AI67">
        <v>9.1035693646637994E-2</v>
      </c>
      <c r="AJ67">
        <f t="shared" si="25"/>
        <v>2.000359999621053</v>
      </c>
      <c r="AK67" s="3">
        <f t="shared" si="26"/>
        <v>0.62853017043644821</v>
      </c>
      <c r="AL67" s="3">
        <f t="shared" si="27"/>
        <v>1.0427056693299019E-4</v>
      </c>
      <c r="AM67" t="s">
        <v>370</v>
      </c>
      <c r="AN67">
        <v>5</v>
      </c>
      <c r="AO67" t="s">
        <v>27</v>
      </c>
      <c r="AP67" t="s">
        <v>21</v>
      </c>
      <c r="AQ67">
        <v>7.1205188205064995E-2</v>
      </c>
      <c r="AR67">
        <f t="shared" si="28"/>
        <v>1.5715004510521582</v>
      </c>
      <c r="AS67" s="3">
        <f t="shared" si="29"/>
        <v>0.62826594329086094</v>
      </c>
      <c r="AT67" s="3">
        <f t="shared" si="30"/>
        <v>2.6138318350700518E-4</v>
      </c>
      <c r="AU67" t="s">
        <v>371</v>
      </c>
      <c r="AV67">
        <v>19</v>
      </c>
      <c r="AW67" t="s">
        <v>29</v>
      </c>
      <c r="AX67" t="s">
        <v>21</v>
      </c>
      <c r="AY67">
        <v>5.8487306855465999E-2</v>
      </c>
      <c r="AZ67">
        <f t="shared" si="31"/>
        <v>1.2942133745122388</v>
      </c>
      <c r="BA67" s="3">
        <f t="shared" si="32"/>
        <v>0.62844326497065062</v>
      </c>
      <c r="BB67" s="3">
        <f t="shared" si="33"/>
        <v>3.5257105744500306E-4</v>
      </c>
      <c r="BC67" t="s">
        <v>372</v>
      </c>
      <c r="BD67">
        <v>11</v>
      </c>
      <c r="BE67" t="s">
        <v>31</v>
      </c>
      <c r="BF67" t="s">
        <v>21</v>
      </c>
      <c r="BG67">
        <v>4.9825210710304997E-2</v>
      </c>
      <c r="BH67">
        <f t="shared" si="34"/>
        <v>1.0993135796699138</v>
      </c>
      <c r="BI67" s="3">
        <f t="shared" si="35"/>
        <v>0.62803818687514046</v>
      </c>
      <c r="BJ67" s="3">
        <f t="shared" si="36"/>
        <v>1.8601484178800559E-4</v>
      </c>
    </row>
    <row r="68" spans="15:62" x14ac:dyDescent="0.2">
      <c r="O68" t="s">
        <v>373</v>
      </c>
      <c r="P68">
        <v>6</v>
      </c>
      <c r="Q68" t="s">
        <v>20</v>
      </c>
      <c r="R68" t="s">
        <v>21</v>
      </c>
      <c r="S68">
        <v>0.19991557903623</v>
      </c>
      <c r="T68">
        <f t="shared" si="19"/>
        <v>4.60320673346662</v>
      </c>
      <c r="U68" s="3">
        <f t="shared" si="20"/>
        <v>0.65727617887863998</v>
      </c>
      <c r="V68" s="3">
        <f t="shared" si="21"/>
        <v>1.832479274120058E-4</v>
      </c>
      <c r="W68" t="s">
        <v>374</v>
      </c>
      <c r="X68">
        <v>11</v>
      </c>
      <c r="Y68" t="s">
        <v>23</v>
      </c>
      <c r="Z68" t="s">
        <v>21</v>
      </c>
      <c r="AA68">
        <v>0.12488618433033</v>
      </c>
      <c r="AB68">
        <f t="shared" si="22"/>
        <v>2.8768822348608207</v>
      </c>
      <c r="AC68" s="3">
        <f t="shared" si="23"/>
        <v>0.65729022042340801</v>
      </c>
      <c r="AD68" s="3">
        <f t="shared" si="24"/>
        <v>1.6760884612901372E-4</v>
      </c>
      <c r="AE68" t="s">
        <v>375</v>
      </c>
      <c r="AF68">
        <v>1</v>
      </c>
      <c r="AG68" t="s">
        <v>25</v>
      </c>
      <c r="AH68" t="s">
        <v>21</v>
      </c>
      <c r="AI68">
        <v>9.0594641479325E-2</v>
      </c>
      <c r="AJ68">
        <f t="shared" si="25"/>
        <v>2.0909546411003781</v>
      </c>
      <c r="AK68" s="3">
        <f t="shared" si="26"/>
        <v>0.65699577935705056</v>
      </c>
      <c r="AL68" s="3">
        <f t="shared" si="27"/>
        <v>3.3678160038000393E-4</v>
      </c>
      <c r="AM68" t="s">
        <v>376</v>
      </c>
      <c r="AN68">
        <v>11</v>
      </c>
      <c r="AO68" t="s">
        <v>27</v>
      </c>
      <c r="AP68" t="s">
        <v>21</v>
      </c>
      <c r="AQ68">
        <v>7.1066240982903997E-2</v>
      </c>
      <c r="AR68">
        <f t="shared" si="28"/>
        <v>1.6425666920350621</v>
      </c>
      <c r="AS68" s="3">
        <f t="shared" si="29"/>
        <v>0.65667732484494612</v>
      </c>
      <c r="AT68" s="3">
        <f t="shared" si="30"/>
        <v>4.0033040566800349E-4</v>
      </c>
      <c r="AU68" t="s">
        <v>377</v>
      </c>
      <c r="AV68">
        <v>15</v>
      </c>
      <c r="AW68" t="s">
        <v>29</v>
      </c>
      <c r="AX68" t="s">
        <v>21</v>
      </c>
      <c r="AY68">
        <v>5.8737832907544002E-2</v>
      </c>
      <c r="AZ68">
        <f t="shared" si="31"/>
        <v>1.3529512074197829</v>
      </c>
      <c r="BA68" s="3">
        <f t="shared" si="32"/>
        <v>0.65696514259660954</v>
      </c>
      <c r="BB68" s="3">
        <f t="shared" si="33"/>
        <v>1.0204500536700051E-4</v>
      </c>
      <c r="BC68" t="s">
        <v>378</v>
      </c>
      <c r="BD68">
        <v>1</v>
      </c>
      <c r="BE68" t="s">
        <v>31</v>
      </c>
      <c r="BF68" t="s">
        <v>21</v>
      </c>
      <c r="BG68">
        <v>4.9807315992298998E-2</v>
      </c>
      <c r="BH68">
        <f t="shared" si="34"/>
        <v>1.1491208956622128</v>
      </c>
      <c r="BI68" s="3">
        <f t="shared" si="35"/>
        <v>0.65649312185221331</v>
      </c>
      <c r="BJ68" s="3">
        <f t="shared" si="36"/>
        <v>2.0390955979400494E-4</v>
      </c>
    </row>
    <row r="69" spans="15:62" x14ac:dyDescent="0.2">
      <c r="O69" t="s">
        <v>379</v>
      </c>
      <c r="P69">
        <v>0</v>
      </c>
      <c r="Q69" t="s">
        <v>20</v>
      </c>
      <c r="R69" t="s">
        <v>21</v>
      </c>
      <c r="S69">
        <v>0.20025873656974999</v>
      </c>
      <c r="T69">
        <f t="shared" si="19"/>
        <v>4.8034654700363699</v>
      </c>
      <c r="U69" s="3">
        <f t="shared" si="20"/>
        <v>0.68587044039695844</v>
      </c>
      <c r="V69" s="3">
        <f t="shared" si="21"/>
        <v>1.5990960610798299E-4</v>
      </c>
      <c r="W69" t="s">
        <v>380</v>
      </c>
      <c r="X69">
        <v>0</v>
      </c>
      <c r="Y69" t="s">
        <v>23</v>
      </c>
      <c r="Z69" t="s">
        <v>21</v>
      </c>
      <c r="AA69">
        <v>0.12590828851759001</v>
      </c>
      <c r="AB69">
        <f t="shared" si="22"/>
        <v>3.0027905233784109</v>
      </c>
      <c r="AC69" s="3">
        <f t="shared" si="23"/>
        <v>0.68605687819967409</v>
      </c>
      <c r="AD69" s="3">
        <f t="shared" si="24"/>
        <v>8.5449534113099523E-4</v>
      </c>
      <c r="AE69" t="s">
        <v>381</v>
      </c>
      <c r="AF69">
        <v>27</v>
      </c>
      <c r="AG69" t="s">
        <v>25</v>
      </c>
      <c r="AH69" t="s">
        <v>21</v>
      </c>
      <c r="AI69">
        <v>9.1076746235004002E-2</v>
      </c>
      <c r="AJ69">
        <f t="shared" si="25"/>
        <v>2.1820313873353823</v>
      </c>
      <c r="AK69" s="3">
        <f t="shared" si="26"/>
        <v>0.68561286970315261</v>
      </c>
      <c r="AL69" s="3">
        <f t="shared" si="27"/>
        <v>1.4532315529899864E-4</v>
      </c>
      <c r="AM69" t="s">
        <v>382</v>
      </c>
      <c r="AN69">
        <v>0</v>
      </c>
      <c r="AO69" t="s">
        <v>27</v>
      </c>
      <c r="AP69" t="s">
        <v>21</v>
      </c>
      <c r="AQ69">
        <v>7.2013608406728005E-2</v>
      </c>
      <c r="AR69">
        <f t="shared" si="28"/>
        <v>1.7145803004417901</v>
      </c>
      <c r="AS69" s="3">
        <f t="shared" si="29"/>
        <v>0.68546745187617919</v>
      </c>
      <c r="AT69" s="3">
        <f t="shared" si="30"/>
        <v>5.470370181560047E-4</v>
      </c>
      <c r="AU69" t="s">
        <v>383</v>
      </c>
      <c r="AV69">
        <v>22</v>
      </c>
      <c r="AW69" t="s">
        <v>29</v>
      </c>
      <c r="AX69" t="s">
        <v>21</v>
      </c>
      <c r="AY69">
        <v>5.9172569292031997E-2</v>
      </c>
      <c r="AZ69">
        <f t="shared" si="31"/>
        <v>1.4121237767118149</v>
      </c>
      <c r="BA69" s="3">
        <f t="shared" si="32"/>
        <v>0.68569811922544521</v>
      </c>
      <c r="BB69" s="3">
        <f t="shared" si="33"/>
        <v>3.3269137912099456E-4</v>
      </c>
      <c r="BC69" t="s">
        <v>384</v>
      </c>
      <c r="BD69">
        <v>32</v>
      </c>
      <c r="BE69" t="s">
        <v>31</v>
      </c>
      <c r="BF69" t="s">
        <v>21</v>
      </c>
      <c r="BG69">
        <v>5.0038894695899998E-2</v>
      </c>
      <c r="BH69">
        <f t="shared" si="34"/>
        <v>1.1991597903581128</v>
      </c>
      <c r="BI69" s="3">
        <f t="shared" si="35"/>
        <v>0.68508035781402632</v>
      </c>
      <c r="BJ69" s="3">
        <f t="shared" si="36"/>
        <v>2.7669143806995089E-5</v>
      </c>
    </row>
    <row r="70" spans="15:62" x14ac:dyDescent="0.2">
      <c r="O70" t="s">
        <v>385</v>
      </c>
      <c r="P70">
        <v>29</v>
      </c>
      <c r="Q70" t="s">
        <v>20</v>
      </c>
      <c r="R70" t="s">
        <v>21</v>
      </c>
      <c r="S70">
        <v>0.19904505363679001</v>
      </c>
      <c r="T70">
        <f t="shared" si="19"/>
        <v>5.00251052367316</v>
      </c>
      <c r="U70" s="3">
        <f t="shared" si="20"/>
        <v>0.71429140427153959</v>
      </c>
      <c r="V70" s="3">
        <f t="shared" si="21"/>
        <v>1.0537733268519978E-3</v>
      </c>
      <c r="W70" t="s">
        <v>386</v>
      </c>
      <c r="X70">
        <v>20</v>
      </c>
      <c r="Y70" t="s">
        <v>23</v>
      </c>
      <c r="Z70" t="s">
        <v>21</v>
      </c>
      <c r="AA70">
        <v>0.12533144701953</v>
      </c>
      <c r="AB70">
        <f t="shared" si="22"/>
        <v>3.1281219703979408</v>
      </c>
      <c r="AC70" s="3">
        <f t="shared" si="23"/>
        <v>0.71469174320708273</v>
      </c>
      <c r="AD70" s="3">
        <f t="shared" si="24"/>
        <v>2.7765384307099072E-4</v>
      </c>
      <c r="AE70" t="s">
        <v>387</v>
      </c>
      <c r="AF70">
        <v>30</v>
      </c>
      <c r="AG70" t="s">
        <v>25</v>
      </c>
      <c r="AH70" t="s">
        <v>21</v>
      </c>
      <c r="AI70">
        <v>9.0570430978494001E-2</v>
      </c>
      <c r="AJ70">
        <f t="shared" si="25"/>
        <v>2.2726018183138761</v>
      </c>
      <c r="AK70" s="3">
        <f t="shared" si="26"/>
        <v>0.7140708714779328</v>
      </c>
      <c r="AL70" s="3">
        <f t="shared" si="27"/>
        <v>3.6099210121100234E-4</v>
      </c>
      <c r="AM70" t="s">
        <v>388</v>
      </c>
      <c r="AN70">
        <v>4</v>
      </c>
      <c r="AO70" t="s">
        <v>27</v>
      </c>
      <c r="AP70" t="s">
        <v>21</v>
      </c>
      <c r="AQ70">
        <v>7.1389398537475002E-2</v>
      </c>
      <c r="AR70">
        <f t="shared" si="28"/>
        <v>1.7859696989792651</v>
      </c>
      <c r="AS70" s="3">
        <f t="shared" si="29"/>
        <v>0.71400802772080252</v>
      </c>
      <c r="AT70" s="3">
        <f t="shared" si="30"/>
        <v>7.7172851096998785E-5</v>
      </c>
      <c r="AU70" t="s">
        <v>389</v>
      </c>
      <c r="AV70">
        <v>28</v>
      </c>
      <c r="AW70" t="s">
        <v>29</v>
      </c>
      <c r="AX70" t="s">
        <v>21</v>
      </c>
      <c r="AY70">
        <v>5.8842043324164997E-2</v>
      </c>
      <c r="AZ70">
        <f t="shared" si="31"/>
        <v>1.4709658200359799</v>
      </c>
      <c r="BA70" s="3">
        <f t="shared" si="32"/>
        <v>0.7142705992758227</v>
      </c>
      <c r="BB70" s="3">
        <f t="shared" si="33"/>
        <v>2.1654112539945536E-6</v>
      </c>
      <c r="BC70" t="s">
        <v>390</v>
      </c>
      <c r="BD70">
        <v>17</v>
      </c>
      <c r="BE70" t="s">
        <v>31</v>
      </c>
      <c r="BF70" t="s">
        <v>21</v>
      </c>
      <c r="BG70">
        <v>5.0259947094792999E-2</v>
      </c>
      <c r="BH70">
        <f t="shared" si="34"/>
        <v>1.2494197374529059</v>
      </c>
      <c r="BI70" s="3">
        <f t="shared" si="35"/>
        <v>0.71379388107945563</v>
      </c>
      <c r="BJ70" s="3">
        <f t="shared" si="36"/>
        <v>2.4872154269999641E-4</v>
      </c>
    </row>
    <row r="71" spans="15:62" x14ac:dyDescent="0.2">
      <c r="O71" t="s">
        <v>391</v>
      </c>
      <c r="P71">
        <v>9</v>
      </c>
      <c r="Q71" t="s">
        <v>20</v>
      </c>
      <c r="R71" t="s">
        <v>21</v>
      </c>
      <c r="S71">
        <v>0.20038610485673</v>
      </c>
      <c r="T71">
        <f t="shared" si="19"/>
        <v>5.2028966285298903</v>
      </c>
      <c r="U71" s="3">
        <f t="shared" si="20"/>
        <v>0.74290385227285227</v>
      </c>
      <c r="V71" s="3">
        <f t="shared" si="21"/>
        <v>2.872778930879949E-4</v>
      </c>
      <c r="W71" t="s">
        <v>392</v>
      </c>
      <c r="X71">
        <v>26</v>
      </c>
      <c r="Y71" t="s">
        <v>23</v>
      </c>
      <c r="Z71" t="s">
        <v>21</v>
      </c>
      <c r="AA71">
        <v>0.1245325004921</v>
      </c>
      <c r="AB71">
        <f t="shared" si="22"/>
        <v>3.2526544708900409</v>
      </c>
      <c r="AC71" s="3">
        <f t="shared" si="23"/>
        <v>0.7431440704196669</v>
      </c>
      <c r="AD71" s="3">
        <f t="shared" si="24"/>
        <v>5.2129268435900655E-4</v>
      </c>
      <c r="AE71" t="s">
        <v>393</v>
      </c>
      <c r="AF71">
        <v>14</v>
      </c>
      <c r="AG71" t="s">
        <v>25</v>
      </c>
      <c r="AH71" t="s">
        <v>21</v>
      </c>
      <c r="AI71">
        <v>9.1070430452177997E-2</v>
      </c>
      <c r="AJ71">
        <f t="shared" si="25"/>
        <v>2.3636722487660542</v>
      </c>
      <c r="AK71" s="3">
        <f t="shared" si="26"/>
        <v>0.74268597735121145</v>
      </c>
      <c r="AL71" s="3">
        <f t="shared" si="27"/>
        <v>1.3900737247299344E-4</v>
      </c>
      <c r="AM71" t="s">
        <v>394</v>
      </c>
      <c r="AN71">
        <v>9</v>
      </c>
      <c r="AO71" t="s">
        <v>27</v>
      </c>
      <c r="AP71" t="s">
        <v>21</v>
      </c>
      <c r="AQ71">
        <v>7.1823082291491994E-2</v>
      </c>
      <c r="AR71">
        <f t="shared" si="28"/>
        <v>1.8577927812707571</v>
      </c>
      <c r="AS71" s="3">
        <f t="shared" si="29"/>
        <v>0.74272198482829788</v>
      </c>
      <c r="AT71" s="3">
        <f t="shared" si="30"/>
        <v>3.565109029199931E-4</v>
      </c>
      <c r="AU71" t="s">
        <v>395</v>
      </c>
      <c r="AV71">
        <v>5</v>
      </c>
      <c r="AW71" t="s">
        <v>29</v>
      </c>
      <c r="AX71" t="s">
        <v>21</v>
      </c>
      <c r="AY71">
        <v>5.8523096291477998E-2</v>
      </c>
      <c r="AZ71">
        <f t="shared" si="31"/>
        <v>1.5294889163274579</v>
      </c>
      <c r="BA71" s="3">
        <f t="shared" si="32"/>
        <v>0.7426882052393442</v>
      </c>
      <c r="BB71" s="3">
        <f t="shared" si="33"/>
        <v>3.1678162143300437E-4</v>
      </c>
      <c r="BC71" t="s">
        <v>396</v>
      </c>
      <c r="BD71">
        <v>28</v>
      </c>
      <c r="BE71" t="s">
        <v>31</v>
      </c>
      <c r="BF71" t="s">
        <v>21</v>
      </c>
      <c r="BG71">
        <v>4.9926263235511997E-2</v>
      </c>
      <c r="BH71">
        <f t="shared" si="34"/>
        <v>1.2993460006884179</v>
      </c>
      <c r="BI71" s="3">
        <f t="shared" si="35"/>
        <v>0.74231677065323576</v>
      </c>
      <c r="BJ71" s="3">
        <f t="shared" si="36"/>
        <v>8.4962316581005393E-5</v>
      </c>
    </row>
    <row r="72" spans="15:62" x14ac:dyDescent="0.2">
      <c r="O72" t="s">
        <v>397</v>
      </c>
      <c r="P72">
        <v>11</v>
      </c>
      <c r="Q72" t="s">
        <v>20</v>
      </c>
      <c r="R72" t="s">
        <v>21</v>
      </c>
      <c r="S72">
        <v>0.19971663187722999</v>
      </c>
      <c r="T72">
        <f t="shared" si="19"/>
        <v>5.4026132604071204</v>
      </c>
      <c r="U72" s="3">
        <f t="shared" si="20"/>
        <v>0.77142070851231137</v>
      </c>
      <c r="V72" s="3">
        <f t="shared" si="21"/>
        <v>3.8219508641201827E-4</v>
      </c>
      <c r="W72" t="s">
        <v>398</v>
      </c>
      <c r="X72">
        <v>2</v>
      </c>
      <c r="Y72" t="s">
        <v>23</v>
      </c>
      <c r="Z72" t="s">
        <v>21</v>
      </c>
      <c r="AA72">
        <v>0.12558302570207999</v>
      </c>
      <c r="AB72">
        <f t="shared" si="22"/>
        <v>3.3782374965921207</v>
      </c>
      <c r="AC72" s="3">
        <f t="shared" si="23"/>
        <v>0.77183641439013606</v>
      </c>
      <c r="AD72" s="3">
        <f t="shared" si="24"/>
        <v>5.2923252562098178E-4</v>
      </c>
      <c r="AE72" t="s">
        <v>399</v>
      </c>
      <c r="AF72">
        <v>9</v>
      </c>
      <c r="AG72" t="s">
        <v>25</v>
      </c>
      <c r="AH72" t="s">
        <v>21</v>
      </c>
      <c r="AI72">
        <v>9.1004114732510993E-2</v>
      </c>
      <c r="AJ72">
        <f t="shared" si="25"/>
        <v>2.4546763634985651</v>
      </c>
      <c r="AK72" s="3">
        <f t="shared" si="26"/>
        <v>0.77128024625984737</v>
      </c>
      <c r="AL72" s="3">
        <f t="shared" si="27"/>
        <v>7.2691652805989548E-5</v>
      </c>
      <c r="AM72" t="s">
        <v>400</v>
      </c>
      <c r="AN72">
        <v>32</v>
      </c>
      <c r="AO72" t="s">
        <v>27</v>
      </c>
      <c r="AP72" t="s">
        <v>21</v>
      </c>
      <c r="AQ72">
        <v>7.1654661416146001E-2</v>
      </c>
      <c r="AR72">
        <f t="shared" si="28"/>
        <v>1.929447442686903</v>
      </c>
      <c r="AS72" s="3">
        <f t="shared" si="29"/>
        <v>0.77136860940652274</v>
      </c>
      <c r="AT72" s="3">
        <f t="shared" si="30"/>
        <v>1.8809002757400051E-4</v>
      </c>
      <c r="AU72" t="s">
        <v>401</v>
      </c>
      <c r="AV72">
        <v>18</v>
      </c>
      <c r="AW72" t="s">
        <v>29</v>
      </c>
      <c r="AX72" t="s">
        <v>21</v>
      </c>
      <c r="AY72">
        <v>5.8616780403389003E-2</v>
      </c>
      <c r="AZ72">
        <f t="shared" si="31"/>
        <v>1.5881056967308469</v>
      </c>
      <c r="BA72" s="3">
        <f t="shared" si="32"/>
        <v>0.77115130227128192</v>
      </c>
      <c r="BB72" s="3">
        <f t="shared" si="33"/>
        <v>2.2309750952199947E-4</v>
      </c>
      <c r="BC72" t="s">
        <v>402</v>
      </c>
      <c r="BD72">
        <v>3</v>
      </c>
      <c r="BE72" t="s">
        <v>31</v>
      </c>
      <c r="BF72" t="s">
        <v>21</v>
      </c>
      <c r="BG72">
        <v>5.0140999851579E-2</v>
      </c>
      <c r="BH72">
        <f t="shared" si="34"/>
        <v>1.3494870005399968</v>
      </c>
      <c r="BI72" s="3">
        <f t="shared" si="35"/>
        <v>0.77096233932195701</v>
      </c>
      <c r="BJ72" s="3">
        <f t="shared" si="36"/>
        <v>1.2977429948599767E-4</v>
      </c>
    </row>
    <row r="73" spans="15:62" x14ac:dyDescent="0.2">
      <c r="O73" t="s">
        <v>403</v>
      </c>
      <c r="P73">
        <v>27</v>
      </c>
      <c r="Q73" t="s">
        <v>20</v>
      </c>
      <c r="R73" t="s">
        <v>21</v>
      </c>
      <c r="S73">
        <v>0.20027978917917</v>
      </c>
      <c r="T73">
        <f t="shared" si="19"/>
        <v>5.6028930495862905</v>
      </c>
      <c r="U73" s="3">
        <f t="shared" si="20"/>
        <v>0.80001797606087721</v>
      </c>
      <c r="V73" s="3">
        <f t="shared" si="21"/>
        <v>1.8096221552799108E-4</v>
      </c>
      <c r="W73" t="s">
        <v>404</v>
      </c>
      <c r="X73">
        <v>5</v>
      </c>
      <c r="Y73" t="s">
        <v>23</v>
      </c>
      <c r="Z73" t="s">
        <v>21</v>
      </c>
      <c r="AA73">
        <v>0.12464302669155</v>
      </c>
      <c r="AB73">
        <f t="shared" si="22"/>
        <v>3.5028805232836708</v>
      </c>
      <c r="AC73" s="3">
        <f t="shared" si="23"/>
        <v>0.80031399386682711</v>
      </c>
      <c r="AD73" s="3">
        <f t="shared" si="24"/>
        <v>4.1076648490900869E-4</v>
      </c>
      <c r="AE73" t="s">
        <v>405</v>
      </c>
      <c r="AF73">
        <v>8</v>
      </c>
      <c r="AG73" t="s">
        <v>25</v>
      </c>
      <c r="AH73" t="s">
        <v>21</v>
      </c>
      <c r="AI73">
        <v>9.1296746003424994E-2</v>
      </c>
      <c r="AJ73">
        <f t="shared" si="25"/>
        <v>2.5459731095019902</v>
      </c>
      <c r="AK73" s="3">
        <f t="shared" si="26"/>
        <v>0.7999664624092887</v>
      </c>
      <c r="AL73" s="3">
        <f t="shared" si="27"/>
        <v>3.6532292371999064E-4</v>
      </c>
      <c r="AM73" t="s">
        <v>406</v>
      </c>
      <c r="AN73">
        <v>28</v>
      </c>
      <c r="AO73" t="s">
        <v>27</v>
      </c>
      <c r="AP73" t="s">
        <v>21</v>
      </c>
      <c r="AQ73">
        <v>7.1526240498693994E-2</v>
      </c>
      <c r="AR73">
        <f t="shared" si="28"/>
        <v>2.0009736831855971</v>
      </c>
      <c r="AS73" s="3">
        <f t="shared" si="29"/>
        <v>0.79996389293117864</v>
      </c>
      <c r="AT73" s="3">
        <f t="shared" si="30"/>
        <v>5.9669110121993163E-5</v>
      </c>
      <c r="AU73" t="s">
        <v>407</v>
      </c>
      <c r="AV73">
        <v>7</v>
      </c>
      <c r="AW73" t="s">
        <v>29</v>
      </c>
      <c r="AX73" t="s">
        <v>21</v>
      </c>
      <c r="AY73">
        <v>5.8631517229982E-2</v>
      </c>
      <c r="AZ73">
        <f t="shared" si="31"/>
        <v>1.6467372139608289</v>
      </c>
      <c r="BA73" s="3">
        <f t="shared" si="32"/>
        <v>0.79962155520162237</v>
      </c>
      <c r="BB73" s="3">
        <f t="shared" si="33"/>
        <v>2.0836068292900273E-4</v>
      </c>
      <c r="BC73" t="s">
        <v>408</v>
      </c>
      <c r="BD73">
        <v>34</v>
      </c>
      <c r="BE73" t="s">
        <v>31</v>
      </c>
      <c r="BF73" t="s">
        <v>21</v>
      </c>
      <c r="BG73">
        <v>5.0166262982881002E-2</v>
      </c>
      <c r="BH73">
        <f t="shared" si="34"/>
        <v>1.3996532635228778</v>
      </c>
      <c r="BI73" s="3">
        <f t="shared" si="35"/>
        <v>0.79962234082537731</v>
      </c>
      <c r="BJ73" s="3">
        <f t="shared" si="36"/>
        <v>1.5503743078799925E-4</v>
      </c>
    </row>
    <row r="74" spans="15:62" x14ac:dyDescent="0.2">
      <c r="O74" t="s">
        <v>409</v>
      </c>
      <c r="P74">
        <v>24</v>
      </c>
      <c r="Q74" t="s">
        <v>20</v>
      </c>
      <c r="R74" t="s">
        <v>21</v>
      </c>
      <c r="S74">
        <v>0.20097663055091999</v>
      </c>
      <c r="T74">
        <f t="shared" si="19"/>
        <v>5.8038696801372103</v>
      </c>
      <c r="U74" s="3">
        <f t="shared" si="20"/>
        <v>0.82871474321061844</v>
      </c>
      <c r="V74" s="3">
        <f t="shared" si="21"/>
        <v>8.7780358727798657E-4</v>
      </c>
      <c r="W74" t="s">
        <v>410</v>
      </c>
      <c r="X74">
        <v>13</v>
      </c>
      <c r="Y74" t="s">
        <v>23</v>
      </c>
      <c r="Z74" t="s">
        <v>21</v>
      </c>
      <c r="AA74">
        <v>0.12521249977632001</v>
      </c>
      <c r="AB74">
        <f t="shared" si="22"/>
        <v>3.628093023059991</v>
      </c>
      <c r="AC74" s="3">
        <f t="shared" si="23"/>
        <v>0.8289216826281034</v>
      </c>
      <c r="AD74" s="3">
        <f t="shared" si="24"/>
        <v>1.5870659986100266E-4</v>
      </c>
      <c r="AE74" t="s">
        <v>411</v>
      </c>
      <c r="AF74">
        <v>13</v>
      </c>
      <c r="AG74" t="s">
        <v>25</v>
      </c>
      <c r="AH74" t="s">
        <v>21</v>
      </c>
      <c r="AI74">
        <v>9.1079904126417005E-2</v>
      </c>
      <c r="AJ74">
        <f t="shared" si="25"/>
        <v>2.6370530136284072</v>
      </c>
      <c r="AK74" s="3">
        <f t="shared" si="26"/>
        <v>0.82858454499180234</v>
      </c>
      <c r="AL74" s="3">
        <f t="shared" si="27"/>
        <v>1.4848104671200124E-4</v>
      </c>
      <c r="AM74" t="s">
        <v>412</v>
      </c>
      <c r="AN74">
        <v>27</v>
      </c>
      <c r="AO74" t="s">
        <v>27</v>
      </c>
      <c r="AP74" t="s">
        <v>21</v>
      </c>
      <c r="AQ74">
        <v>7.1568345717530998E-2</v>
      </c>
      <c r="AR74">
        <f t="shared" si="28"/>
        <v>2.0725420289031282</v>
      </c>
      <c r="AS74" s="3">
        <f t="shared" si="29"/>
        <v>0.82857600958815236</v>
      </c>
      <c r="AT74" s="3">
        <f t="shared" si="30"/>
        <v>1.0177432895899785E-4</v>
      </c>
      <c r="AU74" t="s">
        <v>413</v>
      </c>
      <c r="AV74">
        <v>2</v>
      </c>
      <c r="AW74" t="s">
        <v>29</v>
      </c>
      <c r="AX74" t="s">
        <v>21</v>
      </c>
      <c r="AY74">
        <v>5.9182042966270998E-2</v>
      </c>
      <c r="AZ74">
        <f t="shared" si="31"/>
        <v>1.7059192569271</v>
      </c>
      <c r="BA74" s="3">
        <f t="shared" si="32"/>
        <v>0.82835913205086009</v>
      </c>
      <c r="BB74" s="3">
        <f t="shared" si="33"/>
        <v>3.4216505335999542E-4</v>
      </c>
      <c r="BC74" t="s">
        <v>414</v>
      </c>
      <c r="BD74">
        <v>15</v>
      </c>
      <c r="BE74" t="s">
        <v>31</v>
      </c>
      <c r="BF74" t="s">
        <v>21</v>
      </c>
      <c r="BG74">
        <v>4.9822052818892001E-2</v>
      </c>
      <c r="BH74">
        <f t="shared" si="34"/>
        <v>1.4494753163417697</v>
      </c>
      <c r="BI74" s="3">
        <f t="shared" si="35"/>
        <v>0.82808569495602469</v>
      </c>
      <c r="BJ74" s="3">
        <f t="shared" si="36"/>
        <v>1.8917273320100125E-4</v>
      </c>
    </row>
    <row r="75" spans="15:62" x14ac:dyDescent="0.2">
      <c r="O75" t="s">
        <v>415</v>
      </c>
      <c r="P75">
        <v>33</v>
      </c>
      <c r="Q75" t="s">
        <v>20</v>
      </c>
      <c r="R75" t="s">
        <v>21</v>
      </c>
      <c r="S75">
        <v>0.20006189467169</v>
      </c>
      <c r="T75">
        <f t="shared" si="19"/>
        <v>6.0039315748089006</v>
      </c>
      <c r="U75" s="3">
        <f t="shared" si="20"/>
        <v>0.85728089834612797</v>
      </c>
      <c r="V75" s="3">
        <f t="shared" si="21"/>
        <v>3.6932291952007645E-5</v>
      </c>
      <c r="W75" t="s">
        <v>416</v>
      </c>
      <c r="X75">
        <v>29</v>
      </c>
      <c r="Y75" t="s">
        <v>23</v>
      </c>
      <c r="Z75" t="s">
        <v>21</v>
      </c>
      <c r="AA75">
        <v>0.12460407936413</v>
      </c>
      <c r="AB75">
        <f t="shared" si="22"/>
        <v>3.7526971024241211</v>
      </c>
      <c r="AC75" s="3">
        <f t="shared" si="23"/>
        <v>0.85739036368791999</v>
      </c>
      <c r="AD75" s="3">
        <f t="shared" si="24"/>
        <v>4.4971381232901397E-4</v>
      </c>
      <c r="AE75" t="s">
        <v>417</v>
      </c>
      <c r="AF75">
        <v>18</v>
      </c>
      <c r="AG75" t="s">
        <v>25</v>
      </c>
      <c r="AH75" t="s">
        <v>21</v>
      </c>
      <c r="AI75">
        <v>9.0669378242760001E-2</v>
      </c>
      <c r="AJ75">
        <f t="shared" si="25"/>
        <v>2.7277223918711671</v>
      </c>
      <c r="AK75" s="3">
        <f t="shared" si="26"/>
        <v>0.85707363684081173</v>
      </c>
      <c r="AL75" s="3">
        <f t="shared" si="27"/>
        <v>2.6204483694500236E-4</v>
      </c>
      <c r="AM75" t="s">
        <v>418</v>
      </c>
      <c r="AN75">
        <v>18</v>
      </c>
      <c r="AO75" t="s">
        <v>27</v>
      </c>
      <c r="AP75" t="s">
        <v>21</v>
      </c>
      <c r="AQ75">
        <v>7.1166240877640993E-2</v>
      </c>
      <c r="AR75">
        <f t="shared" si="28"/>
        <v>2.143708269780769</v>
      </c>
      <c r="AS75" s="3">
        <f t="shared" si="29"/>
        <v>0.85702736983149186</v>
      </c>
      <c r="AT75" s="3">
        <f t="shared" si="30"/>
        <v>3.0033051093100727E-4</v>
      </c>
      <c r="AU75" t="s">
        <v>419</v>
      </c>
      <c r="AV75">
        <v>32</v>
      </c>
      <c r="AW75" t="s">
        <v>29</v>
      </c>
      <c r="AX75" t="s">
        <v>21</v>
      </c>
      <c r="AY75">
        <v>5.9007306308099E-2</v>
      </c>
      <c r="AZ75">
        <f t="shared" si="31"/>
        <v>1.7649265632351989</v>
      </c>
      <c r="BA75" s="3">
        <f t="shared" si="32"/>
        <v>0.85701186039046684</v>
      </c>
      <c r="BB75" s="3">
        <f t="shared" si="33"/>
        <v>1.6742839518799763E-4</v>
      </c>
      <c r="BC75" t="s">
        <v>420</v>
      </c>
      <c r="BD75">
        <v>12</v>
      </c>
      <c r="BE75" t="s">
        <v>31</v>
      </c>
      <c r="BF75" t="s">
        <v>21</v>
      </c>
      <c r="BG75">
        <v>4.9669421400609003E-2</v>
      </c>
      <c r="BH75">
        <f t="shared" si="34"/>
        <v>1.4991447377423788</v>
      </c>
      <c r="BI75" s="3">
        <f t="shared" si="35"/>
        <v>0.85646185071036585</v>
      </c>
      <c r="BJ75" s="3">
        <f t="shared" si="36"/>
        <v>3.4180415148400006E-4</v>
      </c>
    </row>
    <row r="76" spans="15:62" x14ac:dyDescent="0.2">
      <c r="O76" t="s">
        <v>421</v>
      </c>
      <c r="P76">
        <v>1</v>
      </c>
      <c r="Q76" t="s">
        <v>20</v>
      </c>
      <c r="R76" t="s">
        <v>21</v>
      </c>
      <c r="S76">
        <v>0.20022926291657001</v>
      </c>
      <c r="T76">
        <f t="shared" si="19"/>
        <v>6.2041608377254702</v>
      </c>
      <c r="U76" s="3">
        <f t="shared" si="20"/>
        <v>0.88587095142210148</v>
      </c>
      <c r="V76" s="3">
        <f t="shared" si="21"/>
        <v>1.3043595292799859E-4</v>
      </c>
      <c r="W76" t="s">
        <v>422</v>
      </c>
      <c r="X76">
        <v>17</v>
      </c>
      <c r="Y76" t="s">
        <v>23</v>
      </c>
      <c r="Z76" t="s">
        <v>21</v>
      </c>
      <c r="AA76">
        <v>0.12506934203226999</v>
      </c>
      <c r="AB76">
        <f t="shared" si="22"/>
        <v>3.8777664444563911</v>
      </c>
      <c r="AC76" s="3">
        <f t="shared" si="23"/>
        <v>0.88596534475473387</v>
      </c>
      <c r="AD76" s="3">
        <f t="shared" si="24"/>
        <v>1.5548855810981754E-5</v>
      </c>
      <c r="AE76" t="s">
        <v>423</v>
      </c>
      <c r="AF76">
        <v>26</v>
      </c>
      <c r="AG76" t="s">
        <v>25</v>
      </c>
      <c r="AH76" t="s">
        <v>21</v>
      </c>
      <c r="AI76">
        <v>9.0477799497052994E-2</v>
      </c>
      <c r="AJ76">
        <f t="shared" si="25"/>
        <v>2.81820019136822</v>
      </c>
      <c r="AK76" s="3">
        <f t="shared" si="26"/>
        <v>0.8855025330141858</v>
      </c>
      <c r="AL76" s="3">
        <f t="shared" si="27"/>
        <v>4.5362358265201019E-4</v>
      </c>
      <c r="AM76" t="s">
        <v>424</v>
      </c>
      <c r="AN76">
        <v>10</v>
      </c>
      <c r="AO76" t="s">
        <v>27</v>
      </c>
      <c r="AP76" t="s">
        <v>21</v>
      </c>
      <c r="AQ76">
        <v>7.1427293234427994E-2</v>
      </c>
      <c r="AR76">
        <f t="shared" si="28"/>
        <v>2.2151355630151972</v>
      </c>
      <c r="AS76" s="3">
        <f t="shared" si="29"/>
        <v>0.88558309549520131</v>
      </c>
      <c r="AT76" s="3">
        <f t="shared" si="30"/>
        <v>3.9278154144006816E-5</v>
      </c>
      <c r="AU76" t="s">
        <v>425</v>
      </c>
      <c r="AV76">
        <v>10</v>
      </c>
      <c r="AW76" t="s">
        <v>29</v>
      </c>
      <c r="AX76" t="s">
        <v>21</v>
      </c>
      <c r="AY76">
        <v>5.8859938042169997E-2</v>
      </c>
      <c r="AZ76">
        <f t="shared" si="31"/>
        <v>1.8237865012773689</v>
      </c>
      <c r="BA76" s="3">
        <f t="shared" si="32"/>
        <v>0.88559302974604726</v>
      </c>
      <c r="BB76" s="3">
        <f t="shared" si="33"/>
        <v>2.0060129258994697E-5</v>
      </c>
      <c r="BC76" t="s">
        <v>426</v>
      </c>
      <c r="BD76">
        <v>25</v>
      </c>
      <c r="BE76" t="s">
        <v>31</v>
      </c>
      <c r="BF76" t="s">
        <v>21</v>
      </c>
      <c r="BG76">
        <v>5.0083105175679002E-2</v>
      </c>
      <c r="BH76">
        <f t="shared" si="34"/>
        <v>1.5492278429180577</v>
      </c>
      <c r="BI76" s="3">
        <f t="shared" si="35"/>
        <v>0.8850743441329022</v>
      </c>
      <c r="BJ76" s="3">
        <f t="shared" si="36"/>
        <v>7.1879623585999197E-5</v>
      </c>
    </row>
    <row r="77" spans="15:62" x14ac:dyDescent="0.2">
      <c r="O77" t="s">
        <v>427</v>
      </c>
      <c r="P77">
        <v>19</v>
      </c>
      <c r="Q77" t="s">
        <v>20</v>
      </c>
      <c r="R77" t="s">
        <v>21</v>
      </c>
      <c r="S77">
        <v>0.19966610561463</v>
      </c>
      <c r="T77">
        <f t="shared" si="19"/>
        <v>6.4038269433400998</v>
      </c>
      <c r="U77" s="3">
        <f t="shared" si="20"/>
        <v>0.91438059318896836</v>
      </c>
      <c r="V77" s="3">
        <f t="shared" si="21"/>
        <v>4.3272134901201076E-4</v>
      </c>
      <c r="W77" t="s">
        <v>428</v>
      </c>
      <c r="X77">
        <v>12</v>
      </c>
      <c r="Y77" t="s">
        <v>23</v>
      </c>
      <c r="Z77" t="s">
        <v>21</v>
      </c>
      <c r="AA77">
        <v>0.12446092162008</v>
      </c>
      <c r="AB77">
        <f t="shared" si="22"/>
        <v>4.0022273660764709</v>
      </c>
      <c r="AC77" s="3">
        <f t="shared" si="23"/>
        <v>0.91440131812008807</v>
      </c>
      <c r="AD77" s="3">
        <f t="shared" si="24"/>
        <v>5.9287155637900713E-4</v>
      </c>
      <c r="AE77" t="s">
        <v>429</v>
      </c>
      <c r="AF77">
        <v>31</v>
      </c>
      <c r="AG77" t="s">
        <v>25</v>
      </c>
      <c r="AH77" t="s">
        <v>21</v>
      </c>
      <c r="AI77">
        <v>9.0942009534727003E-2</v>
      </c>
      <c r="AJ77">
        <f t="shared" si="25"/>
        <v>2.9091422009029468</v>
      </c>
      <c r="AK77" s="3">
        <f t="shared" si="26"/>
        <v>0.91407728794006082</v>
      </c>
      <c r="AL77" s="3">
        <f t="shared" si="27"/>
        <v>1.0586455021999175E-5</v>
      </c>
      <c r="AM77" t="s">
        <v>430</v>
      </c>
      <c r="AN77">
        <v>6</v>
      </c>
      <c r="AO77" t="s">
        <v>27</v>
      </c>
      <c r="AP77" t="s">
        <v>21</v>
      </c>
      <c r="AQ77">
        <v>7.1555714151880001E-2</v>
      </c>
      <c r="AR77">
        <f t="shared" si="28"/>
        <v>2.2866912771670771</v>
      </c>
      <c r="AS77" s="3">
        <f t="shared" si="29"/>
        <v>0.91419016221247962</v>
      </c>
      <c r="AT77" s="3">
        <f t="shared" si="30"/>
        <v>8.9142763308000528E-5</v>
      </c>
      <c r="AU77" t="s">
        <v>431</v>
      </c>
      <c r="AV77">
        <v>23</v>
      </c>
      <c r="AW77" t="s">
        <v>29</v>
      </c>
      <c r="AX77" t="s">
        <v>21</v>
      </c>
      <c r="AY77">
        <v>5.8798885474857003E-2</v>
      </c>
      <c r="AZ77">
        <f t="shared" si="31"/>
        <v>1.8825853867522258</v>
      </c>
      <c r="BA77" s="3">
        <f t="shared" si="32"/>
        <v>0.91414455323681687</v>
      </c>
      <c r="BB77" s="3">
        <f t="shared" si="33"/>
        <v>4.0992438053999436E-5</v>
      </c>
      <c r="BC77" t="s">
        <v>432</v>
      </c>
      <c r="BD77">
        <v>6</v>
      </c>
      <c r="BE77" t="s">
        <v>31</v>
      </c>
      <c r="BF77" t="s">
        <v>21</v>
      </c>
      <c r="BG77">
        <v>5.0016789456010999E-2</v>
      </c>
      <c r="BH77">
        <f t="shared" si="34"/>
        <v>1.5992446323740688</v>
      </c>
      <c r="BI77" s="3">
        <f t="shared" si="35"/>
        <v>0.91364895136435376</v>
      </c>
      <c r="BJ77" s="3">
        <f t="shared" si="36"/>
        <v>5.5639039179961047E-6</v>
      </c>
    </row>
    <row r="78" spans="15:62" x14ac:dyDescent="0.2">
      <c r="O78" t="s">
        <v>433</v>
      </c>
      <c r="P78">
        <v>32</v>
      </c>
      <c r="Q78" t="s">
        <v>20</v>
      </c>
      <c r="R78" t="s">
        <v>21</v>
      </c>
      <c r="S78">
        <v>0.20019031558913999</v>
      </c>
      <c r="T78">
        <f t="shared" si="19"/>
        <v>6.6040172589292396</v>
      </c>
      <c r="U78" s="3">
        <f t="shared" si="20"/>
        <v>0.94296508510898414</v>
      </c>
      <c r="V78" s="3">
        <f t="shared" si="21"/>
        <v>9.1488625497987419E-5</v>
      </c>
      <c r="W78" t="s">
        <v>434</v>
      </c>
      <c r="X78">
        <v>30</v>
      </c>
      <c r="Y78" t="s">
        <v>23</v>
      </c>
      <c r="Z78" t="s">
        <v>21</v>
      </c>
      <c r="AA78">
        <v>0.12486092119903</v>
      </c>
      <c r="AB78">
        <f t="shared" si="22"/>
        <v>4.1270882872755008</v>
      </c>
      <c r="AC78" s="3">
        <f t="shared" si="23"/>
        <v>0.94292868063173096</v>
      </c>
      <c r="AD78" s="3">
        <f t="shared" si="24"/>
        <v>1.9287197742900997E-4</v>
      </c>
      <c r="AE78" t="s">
        <v>435</v>
      </c>
      <c r="AF78">
        <v>4</v>
      </c>
      <c r="AG78" t="s">
        <v>25</v>
      </c>
      <c r="AH78" t="s">
        <v>21</v>
      </c>
      <c r="AI78">
        <v>9.0795693899270002E-2</v>
      </c>
      <c r="AJ78">
        <f t="shared" si="25"/>
        <v>2.9999378948022168</v>
      </c>
      <c r="AK78" s="3">
        <f t="shared" si="26"/>
        <v>0.94260606924553314</v>
      </c>
      <c r="AL78" s="3">
        <f t="shared" si="27"/>
        <v>1.3572918043500137E-4</v>
      </c>
      <c r="AM78" t="s">
        <v>436</v>
      </c>
      <c r="AN78">
        <v>23</v>
      </c>
      <c r="AO78" t="s">
        <v>27</v>
      </c>
      <c r="AP78" t="s">
        <v>21</v>
      </c>
      <c r="AQ78">
        <v>7.1409398516423001E-2</v>
      </c>
      <c r="AR78">
        <f t="shared" si="28"/>
        <v>2.3581006756835001</v>
      </c>
      <c r="AS78" s="3">
        <f t="shared" si="29"/>
        <v>0.9427387337949541</v>
      </c>
      <c r="AT78" s="3">
        <f t="shared" si="30"/>
        <v>5.717287214900002E-5</v>
      </c>
      <c r="AU78" t="s">
        <v>437</v>
      </c>
      <c r="AV78">
        <v>14</v>
      </c>
      <c r="AW78" t="s">
        <v>29</v>
      </c>
      <c r="AX78" t="s">
        <v>21</v>
      </c>
      <c r="AY78">
        <v>5.9017832612807998E-2</v>
      </c>
      <c r="AZ78">
        <f t="shared" si="31"/>
        <v>1.9416032193650337</v>
      </c>
      <c r="BA78" s="3">
        <f t="shared" si="32"/>
        <v>0.9428023929324254</v>
      </c>
      <c r="BB78" s="3">
        <f t="shared" si="33"/>
        <v>1.7795469989699553E-4</v>
      </c>
      <c r="BC78" t="s">
        <v>438</v>
      </c>
      <c r="BD78">
        <v>20</v>
      </c>
      <c r="BE78" t="s">
        <v>31</v>
      </c>
      <c r="BF78" t="s">
        <v>21</v>
      </c>
      <c r="BG78">
        <v>5.0643104586206002E-2</v>
      </c>
      <c r="BH78">
        <f t="shared" si="34"/>
        <v>1.6498877369602747</v>
      </c>
      <c r="BI78" s="3">
        <f t="shared" si="35"/>
        <v>0.94258137262271668</v>
      </c>
      <c r="BJ78" s="3">
        <f t="shared" si="36"/>
        <v>6.3187903411299901E-4</v>
      </c>
    </row>
    <row r="79" spans="15:62" x14ac:dyDescent="0.2">
      <c r="O79" t="s">
        <v>439</v>
      </c>
      <c r="P79">
        <v>15</v>
      </c>
      <c r="Q79" t="s">
        <v>20</v>
      </c>
      <c r="R79" t="s">
        <v>21</v>
      </c>
      <c r="S79">
        <v>0.19992821060188001</v>
      </c>
      <c r="T79">
        <f t="shared" si="19"/>
        <v>6.8039454695311194</v>
      </c>
      <c r="U79" s="3">
        <f t="shared" si="20"/>
        <v>0.9715121519524248</v>
      </c>
      <c r="V79" s="3">
        <f t="shared" si="21"/>
        <v>1.706163617619938E-4</v>
      </c>
      <c r="W79" t="s">
        <v>440</v>
      </c>
      <c r="X79">
        <v>34</v>
      </c>
      <c r="Y79" t="s">
        <v>23</v>
      </c>
      <c r="Z79" t="s">
        <v>21</v>
      </c>
      <c r="AA79">
        <v>0.12469250032368</v>
      </c>
      <c r="AB79">
        <f t="shared" si="22"/>
        <v>4.2517807875991807</v>
      </c>
      <c r="AC79" s="3">
        <f t="shared" si="23"/>
        <v>0.97141756350283071</v>
      </c>
      <c r="AD79" s="3">
        <f t="shared" si="24"/>
        <v>3.6129285277901324E-4</v>
      </c>
      <c r="AE79" t="s">
        <v>441</v>
      </c>
      <c r="AF79">
        <v>0</v>
      </c>
      <c r="AG79" t="s">
        <v>25</v>
      </c>
      <c r="AH79" t="s">
        <v>21</v>
      </c>
      <c r="AI79">
        <v>9.1513587880433997E-2</v>
      </c>
      <c r="AJ79">
        <f t="shared" si="25"/>
        <v>3.0914514826826509</v>
      </c>
      <c r="AK79" s="3">
        <f t="shared" si="26"/>
        <v>0.97136041896190239</v>
      </c>
      <c r="AL79" s="3">
        <f t="shared" si="27"/>
        <v>5.8216480072899313E-4</v>
      </c>
      <c r="AM79" t="s">
        <v>442</v>
      </c>
      <c r="AN79">
        <v>22</v>
      </c>
      <c r="AO79" t="s">
        <v>27</v>
      </c>
      <c r="AP79" t="s">
        <v>21</v>
      </c>
      <c r="AQ79">
        <v>7.1766240246062998E-2</v>
      </c>
      <c r="AR79">
        <f t="shared" si="28"/>
        <v>2.4298669159295629</v>
      </c>
      <c r="AS79" s="3">
        <f t="shared" si="29"/>
        <v>0.97142996617382071</v>
      </c>
      <c r="AT79" s="3">
        <f t="shared" si="30"/>
        <v>2.9966885749099781E-4</v>
      </c>
      <c r="AU79" t="s">
        <v>443</v>
      </c>
      <c r="AV79">
        <v>6</v>
      </c>
      <c r="AW79" t="s">
        <v>29</v>
      </c>
      <c r="AX79" t="s">
        <v>21</v>
      </c>
      <c r="AY79">
        <v>5.8822043345217997E-2</v>
      </c>
      <c r="AZ79">
        <f t="shared" si="31"/>
        <v>2.0004252627102517</v>
      </c>
      <c r="BA79" s="3">
        <f t="shared" si="32"/>
        <v>0.97136516140639961</v>
      </c>
      <c r="BB79" s="3">
        <f t="shared" si="33"/>
        <v>1.783456769300501E-5</v>
      </c>
      <c r="BC79" t="s">
        <v>444</v>
      </c>
      <c r="BD79">
        <v>2</v>
      </c>
      <c r="BE79" t="s">
        <v>31</v>
      </c>
      <c r="BF79" t="s">
        <v>21</v>
      </c>
      <c r="BG79">
        <v>5.0337841749639997E-2</v>
      </c>
      <c r="BH79">
        <f t="shared" si="34"/>
        <v>1.7002255787099148</v>
      </c>
      <c r="BI79" s="3">
        <f t="shared" si="35"/>
        <v>0.97133939712846729</v>
      </c>
      <c r="BJ79" s="3">
        <f t="shared" si="36"/>
        <v>3.2661619754699445E-4</v>
      </c>
    </row>
    <row r="80" spans="15:62" x14ac:dyDescent="0.2">
      <c r="O80" t="s">
        <v>445</v>
      </c>
      <c r="P80">
        <v>5</v>
      </c>
      <c r="Q80" t="s">
        <v>20</v>
      </c>
      <c r="R80" t="s">
        <v>21</v>
      </c>
      <c r="S80">
        <v>0.19951347419634</v>
      </c>
      <c r="T80">
        <f t="shared" si="19"/>
        <v>7.003458943727459</v>
      </c>
      <c r="U80" s="3">
        <f t="shared" si="20"/>
        <v>1</v>
      </c>
      <c r="V80" s="3">
        <f t="shared" si="21"/>
        <v>5.8535276730201091E-4</v>
      </c>
      <c r="W80" t="s">
        <v>446</v>
      </c>
      <c r="X80">
        <v>21</v>
      </c>
      <c r="Y80" t="s">
        <v>23</v>
      </c>
      <c r="Z80" t="s">
        <v>21</v>
      </c>
      <c r="AA80">
        <v>0.12510197357687</v>
      </c>
      <c r="AB80">
        <f t="shared" si="22"/>
        <v>4.3768827611760504</v>
      </c>
      <c r="AC80">
        <f t="shared" si="23"/>
        <v>1</v>
      </c>
      <c r="AD80" s="3">
        <f t="shared" si="24"/>
        <v>4.818040041099092E-5</v>
      </c>
      <c r="AE80" t="s">
        <v>447</v>
      </c>
      <c r="AF80">
        <v>22</v>
      </c>
      <c r="AG80" t="s">
        <v>25</v>
      </c>
      <c r="AH80" t="s">
        <v>21</v>
      </c>
      <c r="AI80">
        <v>9.1148325107026001E-2</v>
      </c>
      <c r="AJ80">
        <f t="shared" si="25"/>
        <v>3.1825998077896771</v>
      </c>
      <c r="AK80" s="3">
        <f t="shared" si="26"/>
        <v>1</v>
      </c>
      <c r="AL80" s="3">
        <f t="shared" si="27"/>
        <v>2.1690202732099761E-4</v>
      </c>
      <c r="AM80" t="s">
        <v>448</v>
      </c>
      <c r="AN80">
        <v>1</v>
      </c>
      <c r="AO80" t="s">
        <v>27</v>
      </c>
      <c r="AP80" t="s">
        <v>21</v>
      </c>
      <c r="AQ80">
        <v>7.1463082670438993E-2</v>
      </c>
      <c r="AR80">
        <f t="shared" si="28"/>
        <v>2.5013299986000019</v>
      </c>
      <c r="AS80" s="3">
        <f t="shared" si="29"/>
        <v>1</v>
      </c>
      <c r="AT80" s="3">
        <f t="shared" si="30"/>
        <v>3.4887181330073291E-6</v>
      </c>
      <c r="AU80" t="s">
        <v>449</v>
      </c>
      <c r="AV80">
        <v>27</v>
      </c>
      <c r="AW80" t="s">
        <v>29</v>
      </c>
      <c r="AX80" t="s">
        <v>21</v>
      </c>
      <c r="AY80">
        <v>5.8970464241616997E-2</v>
      </c>
      <c r="AZ80">
        <f t="shared" si="31"/>
        <v>2.0593957269518688</v>
      </c>
      <c r="BA80" s="3">
        <f t="shared" si="32"/>
        <v>1</v>
      </c>
      <c r="BB80" s="3">
        <f t="shared" si="33"/>
        <v>1.3058632870599496E-4</v>
      </c>
      <c r="BC80" t="s">
        <v>450</v>
      </c>
      <c r="BD80">
        <v>33</v>
      </c>
      <c r="BE80" t="s">
        <v>31</v>
      </c>
      <c r="BF80" t="s">
        <v>21</v>
      </c>
      <c r="BG80">
        <v>5.0167315613351998E-2</v>
      </c>
      <c r="BH80">
        <f t="shared" si="34"/>
        <v>1.7503928943232667</v>
      </c>
      <c r="BI80" s="3">
        <f t="shared" si="35"/>
        <v>1</v>
      </c>
      <c r="BJ80" s="3">
        <f t="shared" si="36"/>
        <v>1.5609006125899549E-4</v>
      </c>
    </row>
    <row r="81" spans="19:62" x14ac:dyDescent="0.2">
      <c r="S81" s="3">
        <v>0.20009882696364201</v>
      </c>
      <c r="U81" s="4" t="s">
        <v>34</v>
      </c>
      <c r="V81" s="7">
        <f>SUM(V46:V80)/(35*2*S81)</f>
        <v>8.7124204081154559E-4</v>
      </c>
      <c r="AA81" s="3">
        <v>0.12505379317645901</v>
      </c>
      <c r="AC81" s="4" t="s">
        <v>34</v>
      </c>
      <c r="AD81" s="7">
        <f>SUM(AD46:AD80)/(35*2*AA81)</f>
        <v>1.1735465801753155E-3</v>
      </c>
      <c r="AI81" s="3">
        <v>9.0931423079705004E-2</v>
      </c>
      <c r="AK81" s="4" t="s">
        <v>34</v>
      </c>
      <c r="AL81" s="7">
        <f>SUM(AL46:AL80)/(35*2*AI81)</f>
        <v>1.4549776744440779E-3</v>
      </c>
      <c r="AQ81" s="3">
        <v>7.1466571388572001E-2</v>
      </c>
      <c r="AS81" s="4" t="s">
        <v>34</v>
      </c>
      <c r="AT81" s="7">
        <f>SUM(AT46:AT80)/(35*2*AQ81)</f>
        <v>1.7095248235204155E-3</v>
      </c>
      <c r="AY81" s="3">
        <v>5.8839877912911002E-2</v>
      </c>
      <c r="BA81" s="4" t="s">
        <v>34</v>
      </c>
      <c r="BB81" s="7">
        <f>SUM(BB46:BB80)/(35*2*AY81)</f>
        <v>1.8079304294793131E-3</v>
      </c>
      <c r="BG81" s="3">
        <v>5.0011225552093003E-2</v>
      </c>
      <c r="BI81" s="4" t="s">
        <v>34</v>
      </c>
      <c r="BJ81" s="7">
        <f>SUM(BJ46:BJ80)/(35*2*BG81)</f>
        <v>1.9208556609148716E-3</v>
      </c>
    </row>
    <row r="82" spans="19:62" x14ac:dyDescent="0.2">
      <c r="S82" s="6">
        <v>1.4179597864715E-5</v>
      </c>
      <c r="AA82" s="6">
        <v>1.2306756305239E-5</v>
      </c>
      <c r="AI82" s="6">
        <v>1.19957552431995E-6</v>
      </c>
      <c r="AQ82" s="6">
        <v>2.85471634035466E-5</v>
      </c>
      <c r="AY82" s="6">
        <v>2.5153492475972301E-6</v>
      </c>
      <c r="BG82" s="6">
        <v>3.4859459681320099E-6</v>
      </c>
    </row>
  </sheetData>
  <mergeCells count="2">
    <mergeCell ref="BN7:BO12"/>
    <mergeCell ref="BN13:BO18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Roman,Normale"&amp;12&amp;A</oddHeader>
    <oddFooter>&amp;C&amp;"Times New Roman,Normale"&amp;12Page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Francesco Iemma</cp:lastModifiedBy>
  <cp:revision>7</cp:revision>
  <dcterms:created xsi:type="dcterms:W3CDTF">2021-01-27T21:51:21Z</dcterms:created>
  <dcterms:modified xsi:type="dcterms:W3CDTF">2021-01-28T14:03:51Z</dcterms:modified>
  <dc:language>en-US</dc:language>
</cp:coreProperties>
</file>